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4b8627f415ee48/00_yoshizawa/01_Tomoharu/11_SuginamiAjax/81_Support/80_ClubDocument/202410_01_OrderSheetEdit/"/>
    </mc:Choice>
  </mc:AlternateContent>
  <xr:revisionPtr revIDLastSave="192" documentId="8_{B8476754-66B8-483F-A9B9-159C5A8DEA1A}" xr6:coauthVersionLast="47" xr6:coauthVersionMax="47" xr10:uidLastSave="{549FA2AF-32DD-4897-824B-EAC0A8907B0A}"/>
  <bookViews>
    <workbookView xWindow="-120" yWindow="-120" windowWidth="29040" windowHeight="15720" xr2:uid="{BA58C87C-5502-B549-AD52-6D1EEC3BF3C8}"/>
  </bookViews>
  <sheets>
    <sheet name="オーダーシート (AJAX BRAND)" sheetId="5" r:id="rId1"/>
    <sheet name="オーダーリスト" sheetId="1" r:id="rId2"/>
    <sheet name="master" sheetId="3" state="hidden" r:id="rId3"/>
    <sheet name="work" sheetId="4" state="hidden" r:id="rId4"/>
  </sheets>
  <definedNames>
    <definedName name="_xlnm._FilterDatabase" localSheetId="3" hidden="1">work!$A$1:$A$104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5" l="1"/>
  <c r="Q10" i="5"/>
  <c r="Q11" i="5"/>
  <c r="Q12" i="5"/>
  <c r="Q13" i="5"/>
  <c r="Q14" i="5"/>
  <c r="Q15" i="5"/>
  <c r="Q16" i="5"/>
  <c r="Q17" i="5"/>
  <c r="B5" i="1" a="1"/>
  <c r="J5" i="1" a="1"/>
  <c r="R5" i="1" a="1"/>
  <c r="Z5" i="1" a="1"/>
  <c r="AH5" i="1" a="1"/>
  <c r="AP5" i="1" a="1"/>
  <c r="AX5" i="1" a="1"/>
  <c r="BF5" i="1" a="1"/>
  <c r="BN5" i="1" a="1"/>
  <c r="BV5" i="1" a="1"/>
  <c r="CD5" i="1" a="1"/>
  <c r="CL5" i="1" a="1"/>
  <c r="CT5" i="1" a="1"/>
  <c r="DB5" i="1" a="1"/>
  <c r="CB5" i="1" a="1"/>
  <c r="AO5" i="1" a="1"/>
  <c r="AQ5" i="1" a="1"/>
  <c r="DC5" i="1" a="1"/>
  <c r="W5" i="1" a="1"/>
  <c r="AN5" i="1" a="1"/>
  <c r="AW5" i="1" a="1"/>
  <c r="C5" i="1" a="1"/>
  <c r="K5" i="1" a="1"/>
  <c r="S5" i="1" a="1"/>
  <c r="AA5" i="1" a="1"/>
  <c r="AI5" i="1" a="1"/>
  <c r="AY5" i="1" a="1"/>
  <c r="BG5" i="1" a="1"/>
  <c r="BO5" i="1" a="1"/>
  <c r="BW5" i="1" a="1"/>
  <c r="CE5" i="1" a="1"/>
  <c r="CM5" i="1" a="1"/>
  <c r="CU5" i="1" a="1"/>
  <c r="DE5" i="1" a="1"/>
  <c r="CP5" i="1" a="1"/>
  <c r="BK5" i="1" a="1"/>
  <c r="BT5" i="1" a="1"/>
  <c r="CC5" i="1" a="1"/>
  <c r="BH5" i="1" a="1"/>
  <c r="BY5" i="1" a="1"/>
  <c r="CH5" i="1" a="1"/>
  <c r="AU5" i="1" a="1"/>
  <c r="BL5" i="1" a="1"/>
  <c r="AG5" i="1" a="1"/>
  <c r="D5" i="1" a="1"/>
  <c r="L5" i="1" a="1"/>
  <c r="T5" i="1" a="1"/>
  <c r="AB5" i="1" a="1"/>
  <c r="AJ5" i="1" a="1"/>
  <c r="AR5" i="1" a="1"/>
  <c r="AZ5" i="1" a="1"/>
  <c r="BP5" i="1" a="1"/>
  <c r="BX5" i="1" a="1"/>
  <c r="CF5" i="1" a="1"/>
  <c r="CN5" i="1" a="1"/>
  <c r="CV5" i="1" a="1"/>
  <c r="DD5" i="1" a="1"/>
  <c r="CO5" i="1" a="1"/>
  <c r="BB5" i="1" a="1"/>
  <c r="CX5" i="1" a="1"/>
  <c r="BS5" i="1" a="1"/>
  <c r="AV5" i="1" a="1"/>
  <c r="BU5" i="1" a="1"/>
  <c r="M5" i="1" a="1"/>
  <c r="AS5" i="1" a="1"/>
  <c r="BQ5" i="1" a="1"/>
  <c r="CW5" i="1" a="1"/>
  <c r="BR5" i="1" a="1"/>
  <c r="AE5" i="1" a="1"/>
  <c r="CQ5" i="1" a="1"/>
  <c r="P5" i="1" a="1"/>
  <c r="CZ5" i="1" a="1"/>
  <c r="I5" i="1" a="1"/>
  <c r="E5" i="1" a="1"/>
  <c r="U5" i="1" a="1"/>
  <c r="AC5" i="1" a="1"/>
  <c r="AK5" i="1" a="1"/>
  <c r="BA5" i="1" a="1"/>
  <c r="BI5" i="1" a="1"/>
  <c r="CG5" i="1" a="1"/>
  <c r="BZ5" i="1" a="1"/>
  <c r="AM5" i="1" a="1"/>
  <c r="CY5" i="1" a="1"/>
  <c r="X5" i="1" a="1"/>
  <c r="CR5" i="1" a="1"/>
  <c r="Y5" i="1" a="1"/>
  <c r="DA5" i="1" a="1"/>
  <c r="F5" i="1" a="1"/>
  <c r="N5" i="1" a="1"/>
  <c r="V5" i="1" a="1"/>
  <c r="AD5" i="1" a="1"/>
  <c r="AL5" i="1" a="1"/>
  <c r="AT5" i="1" a="1"/>
  <c r="BJ5" i="1" a="1"/>
  <c r="CI5" i="1" a="1"/>
  <c r="AF5" i="1" a="1"/>
  <c r="BM5" i="1" a="1"/>
  <c r="CJ5" i="1" a="1"/>
  <c r="BC5" i="1" a="1"/>
  <c r="CS5" i="1" a="1"/>
  <c r="G5" i="1" a="1"/>
  <c r="O5" i="1" a="1"/>
  <c r="CA5" i="1" a="1"/>
  <c r="BD5" i="1" a="1"/>
  <c r="CK5" i="1" a="1"/>
  <c r="BE5" i="1" a="1"/>
  <c r="H5" i="1" a="1"/>
  <c r="Q5" i="1" a="1"/>
  <c r="Q5" i="1" l="1"/>
  <c r="H5" i="1"/>
  <c r="BE5" i="1"/>
  <c r="CK5" i="1"/>
  <c r="BD5" i="1"/>
  <c r="CA5" i="1"/>
  <c r="O5" i="1"/>
  <c r="G5" i="1"/>
  <c r="CS5" i="1"/>
  <c r="BC5" i="1"/>
  <c r="CJ5" i="1"/>
  <c r="BM5" i="1"/>
  <c r="AF5" i="1"/>
  <c r="CI5" i="1"/>
  <c r="BJ5" i="1"/>
  <c r="AT5" i="1"/>
  <c r="AL5" i="1"/>
  <c r="AD5" i="1"/>
  <c r="V5" i="1"/>
  <c r="N5" i="1"/>
  <c r="F5" i="1"/>
  <c r="DA5" i="1"/>
  <c r="Y5" i="1"/>
  <c r="CR5" i="1"/>
  <c r="X5" i="1"/>
  <c r="CY5" i="1"/>
  <c r="AM5" i="1"/>
  <c r="BZ5" i="1"/>
  <c r="CG5" i="1"/>
  <c r="BI5" i="1"/>
  <c r="BA5" i="1"/>
  <c r="AK5" i="1"/>
  <c r="AC5" i="1"/>
  <c r="U5" i="1"/>
  <c r="E5" i="1"/>
  <c r="I5" i="1"/>
  <c r="CZ5" i="1"/>
  <c r="P5" i="1"/>
  <c r="CQ5" i="1"/>
  <c r="AE5" i="1"/>
  <c r="BR5" i="1"/>
  <c r="CW5" i="1"/>
  <c r="BQ5" i="1"/>
  <c r="AS5" i="1"/>
  <c r="M5" i="1"/>
  <c r="BU5" i="1"/>
  <c r="AV5" i="1"/>
  <c r="BS5" i="1"/>
  <c r="CX5" i="1"/>
  <c r="BB5" i="1"/>
  <c r="CO5" i="1"/>
  <c r="DD5" i="1"/>
  <c r="CV5" i="1"/>
  <c r="CN5" i="1"/>
  <c r="CF5" i="1"/>
  <c r="BX5" i="1"/>
  <c r="BP5" i="1"/>
  <c r="AZ5" i="1"/>
  <c r="AR5" i="1"/>
  <c r="AJ5" i="1"/>
  <c r="AB5" i="1"/>
  <c r="T5" i="1"/>
  <c r="L5" i="1"/>
  <c r="D5" i="1"/>
  <c r="AG5" i="1"/>
  <c r="BL5" i="1"/>
  <c r="AU5" i="1"/>
  <c r="CH5" i="1"/>
  <c r="BY5" i="1"/>
  <c r="BH5" i="1"/>
  <c r="CC5" i="1"/>
  <c r="BT5" i="1"/>
  <c r="BK5" i="1"/>
  <c r="CP5" i="1"/>
  <c r="DE5" i="1"/>
  <c r="CU5" i="1"/>
  <c r="CM5" i="1"/>
  <c r="CE5" i="1"/>
  <c r="BW5" i="1"/>
  <c r="BO5" i="1"/>
  <c r="BG5" i="1"/>
  <c r="AY5" i="1"/>
  <c r="AI5" i="1"/>
  <c r="AA5" i="1"/>
  <c r="S5" i="1"/>
  <c r="K5" i="1"/>
  <c r="C5" i="1"/>
  <c r="AW5" i="1"/>
  <c r="AN5" i="1"/>
  <c r="W5" i="1"/>
  <c r="DC5" i="1"/>
  <c r="AQ5" i="1"/>
  <c r="AO5" i="1"/>
  <c r="CB5" i="1"/>
  <c r="DB5" i="1"/>
  <c r="CT5" i="1"/>
  <c r="CL5" i="1"/>
  <c r="CD5" i="1"/>
  <c r="BV5" i="1"/>
  <c r="BN5" i="1"/>
  <c r="BF5" i="1"/>
  <c r="AX5" i="1"/>
  <c r="AP5" i="1"/>
  <c r="AH5" i="1"/>
  <c r="Z5" i="1"/>
  <c r="R5" i="1"/>
  <c r="J5" i="1"/>
  <c r="B5" i="1"/>
  <c r="A5" i="1" l="1"/>
  <c r="DF5" i="1" l="1"/>
  <c r="D6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<sst xmlns="http://schemas.openxmlformats.org/spreadsheetml/2006/main" count="311" uniqueCount="153">
  <si>
    <t>計</t>
    <rPh sb="0" eb="1">
      <t>ケ</t>
    </rPh>
    <phoneticPr fontId="3"/>
  </si>
  <si>
    <t>名前</t>
    <rPh sb="0" eb="2">
      <t>ナマエ</t>
    </rPh>
    <phoneticPr fontId="2"/>
  </si>
  <si>
    <t>カテゴリ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</si>
  <si>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</si>
  <si>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</si>
  <si>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</si>
  <si>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</si>
  <si>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</si>
  <si>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</si>
  <si>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</si>
  <si>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</si>
  <si>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</si>
  <si>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サザンカ</t>
    <phoneticPr fontId="2"/>
  </si>
  <si>
    <t>ソックス （アウェイ）</t>
  </si>
  <si>
    <t>インナーHOME</t>
  </si>
  <si>
    <t>インナーAWAY</t>
  </si>
  <si>
    <t>ジャージジャケット</t>
  </si>
  <si>
    <t>ジャージパンツ</t>
  </si>
  <si>
    <t>ジャージハーフパンツ</t>
  </si>
  <si>
    <t>スウェットフードジャケット</t>
  </si>
  <si>
    <t>パンディングウィンドブレーカージャケット</t>
  </si>
  <si>
    <t>パンディングウィンドブレーカーパンツ</t>
  </si>
  <si>
    <t>バックパック</t>
  </si>
  <si>
    <t>リバーシブルビブス</t>
  </si>
  <si>
    <t>フーディージャケット</t>
  </si>
  <si>
    <t>ボール</t>
  </si>
  <si>
    <t>サイズ</t>
    <phoneticPr fontId="2"/>
  </si>
  <si>
    <t>枚数</t>
    <rPh sb="0" eb="2">
      <t>マイスウ</t>
    </rPh>
    <phoneticPr fontId="2"/>
  </si>
  <si>
    <t>S</t>
  </si>
  <si>
    <t>M</t>
  </si>
  <si>
    <t>L</t>
  </si>
  <si>
    <t>e</t>
    <phoneticPr fontId="2"/>
  </si>
  <si>
    <t>ユニホーム上（ホーム）</t>
  </si>
  <si>
    <t>ユニホームパンツ（ホーム）</t>
  </si>
  <si>
    <t>ソックス （ホーム）</t>
  </si>
  <si>
    <t>25-27</t>
  </si>
  <si>
    <t>GKユニホーム上（ホーム）</t>
  </si>
  <si>
    <t>GKユニホームパンツ（ホーム）</t>
  </si>
  <si>
    <t>GKソックス （ホーム）</t>
  </si>
  <si>
    <t>GKユニホーム上（アウェイ）</t>
  </si>
  <si>
    <t>GKユニホームパンツ（アウェイ）</t>
  </si>
  <si>
    <t>GKソックス （アウェイ）</t>
  </si>
  <si>
    <t>トレーニングウェア（半袖）</t>
  </si>
  <si>
    <t>ボタンダウンポロシャツ（半袖）</t>
  </si>
  <si>
    <t>ホームゲームウェア（半袖）　140〜160 7,920円/S~L 8,800円</t>
  </si>
  <si>
    <t>サイズ140150160SMLXL</t>
  </si>
  <si>
    <t>枚数1枚2枚3枚4枚5枚</t>
  </si>
  <si>
    <t>ホームゲームパンツ（半ズボン）　140〜160 4,840円/S~L 5,720円</t>
  </si>
  <si>
    <t>ホームゲームソックス　22-24 1,760円/25−27 1,760円</t>
  </si>
  <si>
    <t>サイズ22-2425-27</t>
  </si>
  <si>
    <t>アウェイGKゲームウェア（長袖）　140〜160 7,920円/S~L 8,800円</t>
  </si>
  <si>
    <t>アウェイGKゲームパンツ（半ズボン）　140〜160 4,840円/S~L 5,720円</t>
  </si>
  <si>
    <t>アウェイGKゲームソックス　22-24 1,760円/25−27 1,760円</t>
  </si>
  <si>
    <t>トレーニングウェア（半袖）　140〜160 3,960円/S~L 4,400円</t>
  </si>
  <si>
    <t>トレーニングパンツ（半ズボン）　140〜160 3,080円/S~L 3,520円</t>
  </si>
  <si>
    <t>ボタンダウンポロシャツ（半袖）　140〜160 4,312円/S~L 4,752円</t>
  </si>
  <si>
    <t>トレーニングジャージ　ジャケット（長袖）140〜160 7,128円/S~L 7,920円　</t>
  </si>
  <si>
    <t>トレーニングジャージ パンツ（長ズボン）　140〜160 5,896円/S~L 6,776円</t>
  </si>
  <si>
    <t>トレーニングジャージ ハーフパンツ（半ズボン）　140〜160 4,136円/S~L5,016円</t>
  </si>
  <si>
    <t>ピステ　トップ（長袖）　140〜160 5,544円/S~L 6,336円</t>
  </si>
  <si>
    <t>ピステ　パンツ（長ズボン）　140〜160 4,928円/S~L 5,456円</t>
  </si>
  <si>
    <t>スウェット フードジャケット（長袖）　140〜160 6,515円/S~L 7,392円</t>
  </si>
  <si>
    <t>フードウィンドブレーカージャケット（長袖）　140〜160 5,984円/S~L 5,984円</t>
  </si>
  <si>
    <t>リバーシブルビブス　2640円</t>
  </si>
  <si>
    <t>ボール　8,000円</t>
  </si>
  <si>
    <t>４号５号</t>
  </si>
  <si>
    <t>個数1個2個3個4個5個</t>
  </si>
  <si>
    <t>ホームゲームウェア（半袖）</t>
  </si>
  <si>
    <t>ホームゲームパンツ（半ズボン）</t>
  </si>
  <si>
    <t>ホームゲームソックス</t>
  </si>
  <si>
    <t>アウェイGKゲームウェア（長袖）</t>
  </si>
  <si>
    <t>アウェイGKゲームパンツ（半ズボン）</t>
  </si>
  <si>
    <t>アウェイGKゲームソックス</t>
  </si>
  <si>
    <t>トレーニングパンツ（半ズボン）</t>
  </si>
  <si>
    <t>トレーニングジャージ</t>
  </si>
  <si>
    <t>トレーニングジャージ パンツ（長ズボン）</t>
  </si>
  <si>
    <t>トレーニングジャージ ハーフパンツ（半ズボン）</t>
  </si>
  <si>
    <t>ピステ　トップ（長袖）</t>
  </si>
  <si>
    <t>ピステ　パンツ（長ズボン）</t>
  </si>
  <si>
    <t>スウェット フードジャケット（長袖）</t>
  </si>
  <si>
    <t>フードウィンドブレーカージャケット（長袖）</t>
  </si>
  <si>
    <t>ユニホーム上（アウェイ）</t>
  </si>
  <si>
    <t>ユニホームパンツ（アウェイ）</t>
  </si>
  <si>
    <t>ピステ（上）</t>
  </si>
  <si>
    <t>ピステ（下）</t>
  </si>
  <si>
    <t>グッズ一覧</t>
  </si>
  <si>
    <t>アウェイゲームウェア（半袖）　140〜160 7,920円/S~L 8,800円</t>
  </si>
  <si>
    <t>アウェイゲームパンツ（半ズボン）　140〜160 4,840円/S~L 5,720円</t>
  </si>
  <si>
    <t>アウェイゲームソックス　22-24 1,760円/25−27 1,760円</t>
  </si>
  <si>
    <t>ホームGKゲームウェア（長袖）　140〜160 7,920円/S~L 8,800円</t>
  </si>
  <si>
    <t>ホームGKゲームパンツ（半ズボン）　140〜160 4,840円/S~L 5,720円</t>
  </si>
  <si>
    <t>ホームGKゲームソックス　22-24 1,760円/25−27 1,760円</t>
  </si>
  <si>
    <t>アウェイゲームウェア（半袖）</t>
  </si>
  <si>
    <t>アウェイゲームパンツ（半ズボン）</t>
  </si>
  <si>
    <t>アウェイゲームソックス</t>
  </si>
  <si>
    <t>ホームGKゲームウェア（長袖）</t>
  </si>
  <si>
    <t>ホームGKゲームパンツ（半ズボン）</t>
  </si>
  <si>
    <t>ホームGKゲームソックス</t>
  </si>
  <si>
    <t>4号</t>
    <rPh sb="1" eb="2">
      <t>ゴウ</t>
    </rPh>
    <phoneticPr fontId="2"/>
  </si>
  <si>
    <t>5号</t>
    <rPh sb="1" eb="2">
      <t>ゴウ</t>
    </rPh>
    <phoneticPr fontId="2"/>
  </si>
  <si>
    <t>小計</t>
    <rPh sb="0" eb="2">
      <t>ショウケイ</t>
    </rPh>
    <phoneticPr fontId="2"/>
  </si>
  <si>
    <t>グッズ</t>
    <phoneticPr fontId="2"/>
  </si>
  <si>
    <t>合計</t>
    <rPh sb="0" eb="2">
      <t>ゴウケイ</t>
    </rPh>
    <phoneticPr fontId="2"/>
  </si>
  <si>
    <t>名前</t>
    <rPh sb="0" eb="2">
      <t>ナマエ</t>
    </rPh>
    <phoneticPr fontId="2"/>
  </si>
  <si>
    <t>サイズ</t>
    <phoneticPr fontId="2"/>
  </si>
  <si>
    <t>ジュニア</t>
    <phoneticPr fontId="2"/>
  </si>
  <si>
    <t>アダルト</t>
    <phoneticPr fontId="2"/>
  </si>
  <si>
    <t>枚数</t>
    <rPh sb="0" eb="2">
      <t>マイスウ</t>
    </rPh>
    <phoneticPr fontId="2"/>
  </si>
  <si>
    <t>ミディアム</t>
    <phoneticPr fontId="2"/>
  </si>
  <si>
    <t>ロング</t>
    <phoneticPr fontId="2"/>
  </si>
  <si>
    <t>フィールドHOME ユニホーム　カーフソックス（ネイビー）　　</t>
    <phoneticPr fontId="2"/>
  </si>
  <si>
    <t>O</t>
    <phoneticPr fontId="2"/>
  </si>
  <si>
    <t>18-20</t>
    <phoneticPr fontId="2"/>
  </si>
  <si>
    <t>22-24</t>
    <phoneticPr fontId="2"/>
  </si>
  <si>
    <t>フリー</t>
    <phoneticPr fontId="2"/>
  </si>
  <si>
    <t>XS-S</t>
  </si>
  <si>
    <t>XS-S</t>
    <phoneticPr fontId="2"/>
  </si>
  <si>
    <t>M-L</t>
  </si>
  <si>
    <t>M-L</t>
    <phoneticPr fontId="2"/>
  </si>
  <si>
    <t>O-XO</t>
  </si>
  <si>
    <t>O-XO</t>
    <phoneticPr fontId="2"/>
  </si>
  <si>
    <t>O</t>
  </si>
  <si>
    <t>Tシャツ半袖（黒）</t>
  </si>
  <si>
    <t>杉並アヤックス
オフィシャルグッズ　オーダーシート（AJAX BRAND）</t>
    <rPh sb="0" eb="2">
      <t>スギナミ</t>
    </rPh>
    <phoneticPr fontId="2"/>
  </si>
  <si>
    <t>110</t>
    <phoneticPr fontId="2"/>
  </si>
  <si>
    <t>120</t>
    <phoneticPr fontId="2"/>
  </si>
  <si>
    <t>130</t>
    <phoneticPr fontId="2"/>
  </si>
  <si>
    <t>140</t>
    <phoneticPr fontId="2"/>
  </si>
  <si>
    <t>150</t>
    <phoneticPr fontId="2"/>
  </si>
  <si>
    <t>160</t>
    <phoneticPr fontId="2"/>
  </si>
  <si>
    <t>S</t>
    <phoneticPr fontId="2"/>
  </si>
  <si>
    <t>M</t>
    <phoneticPr fontId="2"/>
  </si>
  <si>
    <t>L</t>
    <phoneticPr fontId="2"/>
  </si>
  <si>
    <t>O</t>
    <phoneticPr fontId="2"/>
  </si>
  <si>
    <t>XO</t>
  </si>
  <si>
    <t>XO</t>
    <phoneticPr fontId="2"/>
  </si>
  <si>
    <t>2X</t>
  </si>
  <si>
    <t>2X</t>
    <phoneticPr fontId="2"/>
  </si>
  <si>
    <t>Tシャツ半袖（白）</t>
  </si>
  <si>
    <t>Tシャツ半袖（グレー）</t>
  </si>
  <si>
    <t>Tシャツ長袖（白）</t>
  </si>
  <si>
    <t>Tシャツ長袖（黒）</t>
  </si>
  <si>
    <t>Tシャツ長袖（グレー）</t>
  </si>
  <si>
    <t>パーカー（グレー）</t>
  </si>
  <si>
    <t>パーカー（黒）</t>
  </si>
  <si>
    <t>パーカー（ネイビー）</t>
  </si>
  <si>
    <t>S</t>
    <phoneticPr fontId="2"/>
  </si>
  <si>
    <t>M</t>
    <phoneticPr fontId="2"/>
  </si>
  <si>
    <t>L</t>
    <phoneticPr fontId="2"/>
  </si>
  <si>
    <t>O</t>
    <phoneticPr fontId="2"/>
  </si>
  <si>
    <t>XO</t>
    <phoneticPr fontId="2"/>
  </si>
  <si>
    <t>2X</t>
    <phoneticPr fontId="2"/>
  </si>
  <si>
    <t>杉並アヤックス　AJAX BRAND　発注書</t>
    <rPh sb="0" eb="2">
      <t>スギナミ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</si>
</sst>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3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游ゴシック"/>
      <family val="2"/>
      <charset val="128"/>
      <scheme val="minor"/>
    </font>
    <font>
      <u/>
      <sz val="12"/>
      <color theme="1"/>
      <name val="Meiryo UI"/>
      <family val="3"/>
      <charset val="128"/>
    </font>
    <font>
      <sz val="12"/>
      <color theme="0" tint="-4.9989318521683403E-2"/>
      <name val="Meiryo UI"/>
      <family val="3"/>
      <charset val="128"/>
    </font>
    <font>
      <sz val="11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5" fontId="4" fillId="0" borderId="0" xfId="0" applyNumberFormat="1" applyFont="1" applyAlignment="1">
      <alignment horizontal="center" vertical="center" shrinkToFit="1"/>
    </xf>
    <xf numFmtId="5" fontId="7" fillId="0" borderId="0" xfId="0" applyNumberFormat="1" applyFont="1">
      <alignment vertical="center"/>
    </xf>
    <xf numFmtId="0" fontId="10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4" fillId="0" borderId="0" xfId="0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12" fillId="0" borderId="0" xfId="1" applyFont="1" applyAlignment="1">
      <alignment horizontal="left" textRotation="180"/>
    </xf>
    <xf numFmtId="0" fontId="6" fillId="0" borderId="0" xfId="1" applyFont="1" applyAlignment="1">
      <alignment horizontal="left" textRotation="180"/>
    </xf>
    <xf numFmtId="0" fontId="6" fillId="0" borderId="9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left" textRotation="180" wrapText="1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left" textRotation="180" shrinkToFit="1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5" fontId="8" fillId="0" borderId="1" xfId="0" applyNumberFormat="1" applyFont="1" applyBorder="1">
      <alignment vertical="center"/>
    </xf>
    <xf numFmtId="5" fontId="8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1" applyFont="1" applyAlignment="1">
      <alignment horizontal="center" vertical="center"/>
    </xf>
    <xf numFmtId="0" fontId="6" fillId="0" borderId="20" xfId="1" applyFont="1" applyFill="1" applyBorder="1" applyAlignment="1">
      <alignment horizontal="left" textRotation="180" wrapText="1" shrinkToFit="1"/>
    </xf>
    <xf numFmtId="0" fontId="6" fillId="0" borderId="16" xfId="1" applyFont="1" applyFill="1" applyBorder="1" applyAlignment="1">
      <alignment horizontal="left" textRotation="180" wrapText="1" shrinkToFit="1"/>
    </xf>
    <xf numFmtId="0" fontId="6" fillId="0" borderId="21" xfId="1" applyFont="1" applyFill="1" applyBorder="1" applyAlignment="1">
      <alignment horizontal="left" textRotation="180" wrapText="1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672AB4A8-4BDD-0D4F-8CD5-3FED9FB2AC15}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numFmt numFmtId="176" formatCode="&quot;¥&quot;#,##0_);[Red]\(&quot;¥&quot;#,##0\)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Meiryo UI"/>
        <family val="3"/>
        <charset val="128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3"/>
        <charset val="128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colors>
    <mruColors>
      <color rgb="FFFFE699"/>
      <color rgb="FFDDEBF7"/>
      <color rgb="FF79EAD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D703232-FFA4-4A87-8B01-D57CFB02C3DC}" name="テーブル613" displayName="テーブル613" ref="B8:Q17" totalsRowShown="0" headerRowDxfId="59" dataDxfId="58">
  <autoFilter ref="B8:Q17" xr:uid="{7E746C58-0748-4257-AA0B-AB15B9597F4E}"/>
  <tableColumns count="16">
    <tableColumn id="1" xr3:uid="{72803E86-A5B4-4A3D-A0E0-12D433B08E72}" name="グッズ" dataDxfId="57"/>
    <tableColumn id="3" xr3:uid="{5CF240E8-2B18-4CD3-9A84-89DF253C5D68}" name="サイズ" dataDxfId="56"/>
    <tableColumn id="4" xr3:uid="{F10124F5-D6D5-4AC2-A670-59A0B4B29B56}" name="枚数" dataDxfId="55"/>
    <tableColumn id="28" xr3:uid="{E70453BB-E3F0-4833-B640-7A865A6BD72B}" name="110" dataDxfId="54"/>
    <tableColumn id="6" xr3:uid="{0405979D-7D03-4420-AFB4-F6ACC74B1ECD}" name="120" dataDxfId="53"/>
    <tableColumn id="7" xr3:uid="{1C581B69-9B2A-47EE-9AD6-1B20357DFCC4}" name="130" dataDxfId="52"/>
    <tableColumn id="8" xr3:uid="{4B2E7738-2C68-40AF-AC59-A274A8B803C2}" name="140" dataDxfId="51"/>
    <tableColumn id="9" xr3:uid="{3FBA4DD8-9E93-4962-B4BF-192D19220FFD}" name="150" dataDxfId="50"/>
    <tableColumn id="10" xr3:uid="{AF394279-93E7-4BD0-8528-29DE100F03D0}" name="160" dataDxfId="49"/>
    <tableColumn id="11" xr3:uid="{273F10AD-2F43-487B-958D-2DF285F1B527}" name="S" dataDxfId="48"/>
    <tableColumn id="12" xr3:uid="{68B352AA-8580-447E-A47B-4C09504DC67B}" name="M" dataDxfId="47"/>
    <tableColumn id="24" xr3:uid="{305FC828-EC5F-4AC2-BBC3-0531BB53450A}" name="L" dataDxfId="46"/>
    <tableColumn id="13" xr3:uid="{4752E610-7380-47D8-92B4-9872BEB33365}" name="O" dataDxfId="45"/>
    <tableColumn id="14" xr3:uid="{B51D4643-C1EB-4154-9B10-DDE54FA2D8D8}" name="XO" dataDxfId="44"/>
    <tableColumn id="17" xr3:uid="{E43B5429-7F43-42CB-B84F-45F015B14456}" name="2X" dataDxfId="43"/>
    <tableColumn id="18" xr3:uid="{18C6FC86-B2CE-4C2D-A99A-915964C5E7EC}" name="小計" dataDxfId="0">
      <calculatedColumnFormula>IF($B9="", "", IFERROR(HLOOKUP(TEXT($C9, "@"),$E$8:$P9,ROW()-7,FALSE)*$D9, 0))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37B553-8D7B-4470-94EE-94D9E9AA99B1}" name="category" displayName="category" ref="B1:B11" totalsRowShown="0" headerRowDxfId="42" dataDxfId="41">
  <autoFilter ref="B1:B11" xr:uid="{E237B553-8D7B-4470-94EE-94D9E9AA99B1}"/>
  <tableColumns count="1">
    <tableColumn id="1" xr3:uid="{9A8624E7-083A-459C-A743-968B9D69614F}" name="カテゴリ" dataDxfId="4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858558-DADD-4B01-9412-BE805F59D0B2}" name="size_wear" displayName="size_wear" ref="D1:D8" totalsRowShown="0" headerRowDxfId="39" dataDxfId="38">
  <autoFilter ref="D1:D8" xr:uid="{41858558-DADD-4B01-9412-BE805F59D0B2}"/>
  <tableColumns count="1">
    <tableColumn id="1" xr3:uid="{9B121970-A78E-4FDB-A9A4-77A6D90AF52F}" name="サイズ" dataDxfId="37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46679A-A752-468E-A094-91B657ACC5AF}" name="size_foot" displayName="size_foot" ref="F1:F4" totalsRowShown="0" headerRowDxfId="36" dataDxfId="35">
  <autoFilter ref="F1:F4" xr:uid="{C546679A-A752-468E-A094-91B657ACC5AF}"/>
  <tableColumns count="1">
    <tableColumn id="1" xr3:uid="{79818B42-20AC-4794-8838-C15E498EDED9}" name="サイズ" dataDxfId="3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26F4BB-6337-44AA-B7DC-D65F10FE8B0D}" name="size_single" displayName="size_single" ref="H1:H2" totalsRowShown="0" headerRowDxfId="33" dataDxfId="32">
  <autoFilter ref="H1:H2" xr:uid="{FB26F4BB-6337-44AA-B7DC-D65F10FE8B0D}"/>
  <tableColumns count="1">
    <tableColumn id="1" xr3:uid="{AF1C5864-9381-4F66-9D96-DF80A957207F}" name="サイズ" dataDxfId="3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3563907-BFAD-4B8F-B62E-CBDD3F8C37D7}" name="size_ball" displayName="size_ball" ref="J1:J3" totalsRowShown="0" headerRowDxfId="30" dataDxfId="29">
  <autoFilter ref="J1:J3" xr:uid="{C3563907-BFAD-4B8F-B62E-CBDD3F8C37D7}"/>
  <tableColumns count="1">
    <tableColumn id="1" xr3:uid="{DD4942B1-B803-46D4-A0BE-8E75B4C5AB57}" name="サイズ" dataDxfId="28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D6F42-8810-48A2-A995-B2CA0F026530}" name="size_jr_adult" displayName="size_jr_adult" ref="N1:N3" totalsRowShown="0" headerRowDxfId="27" dataDxfId="26">
  <autoFilter ref="N1:N3" xr:uid="{E98D6F42-8810-48A2-A995-B2CA0F026530}"/>
  <tableColumns count="1">
    <tableColumn id="1" xr3:uid="{5B8C7356-135F-4A55-ADFA-BA14AB3EA755}" name="サイズ" dataDxfId="25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DC54FAA-DDC6-4063-985E-3D2CB4EA606F}" name="order" displayName="order" ref="AB1:AB11" totalsRowShown="0" headerRowDxfId="24" dataDxfId="23">
  <autoFilter ref="AB1:AB11" xr:uid="{6DC54FAA-DDC6-4063-985E-3D2CB4EA606F}"/>
  <tableColumns count="1">
    <tableColumn id="1" xr3:uid="{F9D0F069-A3CB-41A2-A87B-3EB9866538B2}" name="枚数" dataDxfId="22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87F11A-AFED-4D4D-9948-AD91D7DBCBA1}" name="size_bench_coat" displayName="size_bench_coat" ref="P1:P3" totalsRowShown="0" headerRowDxfId="21" dataDxfId="20">
  <autoFilter ref="P1:P3" xr:uid="{7587F11A-AFED-4D4D-9948-AD91D7DBCBA1}"/>
  <tableColumns count="1">
    <tableColumn id="1" xr3:uid="{57AD2144-3661-46A9-B3AB-A82B51E5CF4F}" name="サイズ" dataDxfId="19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A75F2-F7F6-44FE-83B1-A4E466997B03}" name="size_benchcoat_long" displayName="size_benchcoat_long" ref="R1:R4" totalsRowShown="0" headerRowDxfId="18" dataDxfId="17">
  <autoFilter ref="R1:R4" xr:uid="{112A75F2-F7F6-44FE-83B1-A4E466997B03}"/>
  <tableColumns count="1">
    <tableColumn id="1" xr3:uid="{E0ED19FA-548D-4C60-86B3-18F94165EA53}" name="サイズ" dataDxfId="16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200B714-9F70-4569-AAEC-EB70B1366F95}" name="size_benchcoat_medium" displayName="size_benchcoat_medium" ref="T1:T6" totalsRowShown="0" headerRowDxfId="15" dataDxfId="14">
  <autoFilter ref="T1:T6" xr:uid="{F200B714-9F70-4569-AAEC-EB70B1366F95}"/>
  <tableColumns count="1">
    <tableColumn id="1" xr3:uid="{CAD1E295-E366-4015-9BFD-25FF50035C4D}" name="サイズ" dataDxfId="13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F001263-1B54-45D0-9300-FB3A96B94D3B}" name="size_u18" displayName="size_u18" ref="V1:V5" totalsRowShown="0" headerRowDxfId="12" dataDxfId="11">
  <autoFilter ref="V1:V5" xr:uid="{0F001263-1B54-45D0-9300-FB3A96B94D3B}"/>
  <tableColumns count="1">
    <tableColumn id="1" xr3:uid="{A2D6F993-FCAF-44C9-8908-43213B03CEF6}" name="サイズ" dataDxfId="10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AC29C3-77BE-42B8-B15F-CFD80A7B8B9B}" name="size_kids" displayName="size_kids" ref="X1:X5" totalsRowShown="0" headerRowDxfId="9" dataDxfId="8">
  <autoFilter ref="X1:X5" xr:uid="{A3AC29C3-77BE-42B8-B15F-CFD80A7B8B9B}"/>
  <tableColumns count="1">
    <tableColumn id="1" xr3:uid="{75ED4F19-3770-4A60-B112-9C60EB65709A}" name="サイズ" dataDxfId="7"/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84002B0-635A-43F6-9263-1ECC8331119C}" name="size_ball_u18" displayName="size_ball_u18" ref="L1:L2" totalsRowShown="0" headerRowDxfId="6" dataDxfId="5">
  <autoFilter ref="L1:L2" xr:uid="{784002B0-635A-43F6-9263-1ECC8331119C}"/>
  <tableColumns count="1">
    <tableColumn id="1" xr3:uid="{7CE18C65-AD69-445F-891F-DB037B552153}" name="サイズ" dataDxfId="4"/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0C5DC9-D4D7-4973-89EE-DA0DC08B5B2F}" name="size_ajaxbrand" displayName="size_ajaxbrand" ref="Z1:Z13" totalsRowShown="0" headerRowDxfId="3" dataDxfId="2">
  <autoFilter ref="Z1:Z13" xr:uid="{310C5DC9-D4D7-4973-89EE-DA0DC08B5B2F}"/>
  <tableColumns count="1">
    <tableColumn id="1" xr3:uid="{45526BE6-5456-4DB5-A2AC-BFF1B40FD884}" name="サイズ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32F1-659B-43AB-9ACB-4ACFA7A192EA}">
  <sheetPr>
    <tabColor theme="5"/>
  </sheetPr>
  <dimension ref="A1:Y19"/>
  <sheetViews>
    <sheetView showGridLines="0" tabSelected="1" zoomScaleNormal="100" workbookViewId="0"/>
  </sheetViews>
  <sheetFormatPr defaultColWidth="2.33203125" defaultRowHeight="16.5" x14ac:dyDescent="0.4"/>
  <cols>
    <col min="1" max="1" width="2.33203125" style="1"/>
    <col min="2" max="2" width="42.77734375" style="1" bestFit="1" customWidth="1"/>
    <col min="3" max="3" width="7.77734375" style="1" customWidth="1"/>
    <col min="4" max="4" width="8.77734375" style="1" customWidth="1"/>
    <col min="5" max="16" width="10.109375" style="1" hidden="1" customWidth="1"/>
    <col min="17" max="17" width="10.109375" style="1" bestFit="1" customWidth="1"/>
    <col min="18" max="16384" width="2.33203125" style="1"/>
  </cols>
  <sheetData>
    <row r="1" spans="1:18" x14ac:dyDescent="0.4">
      <c r="R1" s="8" t="s">
        <v>31</v>
      </c>
    </row>
    <row r="2" spans="1:18" ht="39" customHeight="1" x14ac:dyDescent="0.4">
      <c r="A2" s="24" t="s">
        <v>123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  <c r="R2" s="8" t="s">
        <v>31</v>
      </c>
    </row>
    <row r="3" spans="1:18" ht="17.25" thickBot="1" x14ac:dyDescent="0.45">
      <c r="R3" s="8" t="s">
        <v>31</v>
      </c>
    </row>
    <row r="4" spans="1:18" ht="27" thickTop="1" thickBot="1" x14ac:dyDescent="0.45">
      <c r="B4" s="6" t="s">
        <v>1</v>
      </c>
      <c r="C4" s="27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8" t="s">
        <v>31</v>
      </c>
    </row>
    <row r="5" spans="1:18" ht="18" thickTop="1" thickBot="1" x14ac:dyDescent="0.45">
      <c r="R5" s="8" t="s">
        <v>31</v>
      </c>
    </row>
    <row r="6" spans="1:18" ht="27" thickTop="1" thickBot="1" x14ac:dyDescent="0.45">
      <c r="C6" s="7" t="s">
        <v>102</v>
      </c>
      <c r="D6" s="31">
        <f>SUM(テーブル613[[#All],[小計]])</f>
        <v>0</v>
      </c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8" t="s">
        <v>31</v>
      </c>
    </row>
    <row r="7" spans="1:18" ht="17.25" thickTop="1" x14ac:dyDescent="0.4">
      <c r="R7" s="8" t="s">
        <v>31</v>
      </c>
    </row>
    <row r="8" spans="1:18" x14ac:dyDescent="0.4">
      <c r="B8" s="3" t="s">
        <v>101</v>
      </c>
      <c r="C8" s="3" t="s">
        <v>26</v>
      </c>
      <c r="D8" s="3" t="s">
        <v>27</v>
      </c>
      <c r="E8" s="3" t="s">
        <v>124</v>
      </c>
      <c r="F8" s="3" t="s">
        <v>125</v>
      </c>
      <c r="G8" s="3" t="s">
        <v>126</v>
      </c>
      <c r="H8" s="3" t="s">
        <v>127</v>
      </c>
      <c r="I8" s="3" t="s">
        <v>128</v>
      </c>
      <c r="J8" s="3" t="s">
        <v>129</v>
      </c>
      <c r="K8" s="3" t="s">
        <v>130</v>
      </c>
      <c r="L8" s="3" t="s">
        <v>131</v>
      </c>
      <c r="M8" s="3" t="s">
        <v>132</v>
      </c>
      <c r="N8" s="3" t="s">
        <v>133</v>
      </c>
      <c r="O8" s="3" t="s">
        <v>135</v>
      </c>
      <c r="P8" s="3" t="s">
        <v>137</v>
      </c>
      <c r="Q8" s="4" t="s">
        <v>100</v>
      </c>
      <c r="R8" s="8" t="s">
        <v>31</v>
      </c>
    </row>
    <row r="9" spans="1:18" x14ac:dyDescent="0.4">
      <c r="B9" s="1" t="s">
        <v>138</v>
      </c>
      <c r="C9" s="9"/>
      <c r="D9" s="10"/>
      <c r="E9" s="22">
        <v>3400</v>
      </c>
      <c r="F9" s="11">
        <v>3400</v>
      </c>
      <c r="G9" s="11">
        <v>3400</v>
      </c>
      <c r="H9" s="11">
        <v>3400</v>
      </c>
      <c r="I9" s="11">
        <v>3400</v>
      </c>
      <c r="J9" s="11">
        <v>3400</v>
      </c>
      <c r="K9" s="11">
        <v>3600</v>
      </c>
      <c r="L9" s="11">
        <v>3600</v>
      </c>
      <c r="M9" s="11">
        <v>3600</v>
      </c>
      <c r="N9" s="11">
        <v>3600</v>
      </c>
      <c r="O9" s="11">
        <v>3600</v>
      </c>
      <c r="P9" s="11">
        <v>3600</v>
      </c>
      <c r="Q9" s="11">
        <f>IF($B9="", "", IFERROR(HLOOKUP(TEXT($C9, "@"),$E$8:$P9,ROW()-7,FALSE)*$D9, 0))</f>
        <v>0</v>
      </c>
      <c r="R9" s="8" t="s">
        <v>31</v>
      </c>
    </row>
    <row r="10" spans="1:18" x14ac:dyDescent="0.4">
      <c r="B10" s="1" t="s">
        <v>122</v>
      </c>
      <c r="C10" s="9"/>
      <c r="D10" s="10"/>
      <c r="E10" s="22">
        <v>3400</v>
      </c>
      <c r="F10" s="11">
        <v>3400</v>
      </c>
      <c r="G10" s="11">
        <v>3400</v>
      </c>
      <c r="H10" s="11">
        <v>3400</v>
      </c>
      <c r="I10" s="11">
        <v>3400</v>
      </c>
      <c r="J10" s="11">
        <v>3400</v>
      </c>
      <c r="K10" s="11">
        <v>3600</v>
      </c>
      <c r="L10" s="11">
        <v>3600</v>
      </c>
      <c r="M10" s="11">
        <v>3600</v>
      </c>
      <c r="N10" s="11">
        <v>3600</v>
      </c>
      <c r="O10" s="11">
        <v>3600</v>
      </c>
      <c r="P10" s="11">
        <v>3600</v>
      </c>
      <c r="Q10" s="11">
        <f>IF($B10="", "", IFERROR(HLOOKUP(TEXT($C10, "@"),$E$8:$P10,ROW()-7,FALSE)*$D10, 0))</f>
        <v>0</v>
      </c>
      <c r="R10" s="8" t="s">
        <v>31</v>
      </c>
    </row>
    <row r="11" spans="1:18" x14ac:dyDescent="0.4">
      <c r="B11" s="1" t="s">
        <v>139</v>
      </c>
      <c r="C11" s="9"/>
      <c r="D11" s="10"/>
      <c r="E11" s="22">
        <v>3400</v>
      </c>
      <c r="F11" s="11">
        <v>3400</v>
      </c>
      <c r="G11" s="11">
        <v>3400</v>
      </c>
      <c r="H11" s="11">
        <v>3400</v>
      </c>
      <c r="I11" s="11">
        <v>3400</v>
      </c>
      <c r="J11" s="11">
        <v>3400</v>
      </c>
      <c r="K11" s="11">
        <v>3600</v>
      </c>
      <c r="L11" s="11">
        <v>3600</v>
      </c>
      <c r="M11" s="11">
        <v>3600</v>
      </c>
      <c r="N11" s="11">
        <v>3600</v>
      </c>
      <c r="O11" s="11">
        <v>3600</v>
      </c>
      <c r="P11" s="11">
        <v>3600</v>
      </c>
      <c r="Q11" s="11">
        <f>IF($B11="", "", IFERROR(HLOOKUP(TEXT($C11, "@"),$E$8:$P11,ROW()-7,FALSE)*$D11, 0))</f>
        <v>0</v>
      </c>
      <c r="R11" s="8" t="s">
        <v>31</v>
      </c>
    </row>
    <row r="12" spans="1:18" x14ac:dyDescent="0.4">
      <c r="B12" s="1" t="s">
        <v>140</v>
      </c>
      <c r="C12" s="9"/>
      <c r="D12" s="10"/>
      <c r="E12" s="22">
        <v>3900</v>
      </c>
      <c r="F12" s="11">
        <v>3900</v>
      </c>
      <c r="G12" s="11">
        <v>3900</v>
      </c>
      <c r="H12" s="11">
        <v>3900</v>
      </c>
      <c r="I12" s="11">
        <v>3900</v>
      </c>
      <c r="J12" s="11">
        <v>3900</v>
      </c>
      <c r="K12" s="11">
        <v>4200</v>
      </c>
      <c r="L12" s="11">
        <v>4200</v>
      </c>
      <c r="M12" s="11">
        <v>4200</v>
      </c>
      <c r="N12" s="11">
        <v>4200</v>
      </c>
      <c r="O12" s="11">
        <v>4200</v>
      </c>
      <c r="P12" s="11">
        <v>4200</v>
      </c>
      <c r="Q12" s="11">
        <f>IF($B12="", "", IFERROR(HLOOKUP(TEXT($C12, "@"),$E$8:$P12,ROW()-7,FALSE)*$D12, 0))</f>
        <v>0</v>
      </c>
      <c r="R12" s="8" t="s">
        <v>31</v>
      </c>
    </row>
    <row r="13" spans="1:18" x14ac:dyDescent="0.4">
      <c r="B13" s="1" t="s">
        <v>141</v>
      </c>
      <c r="C13" s="9"/>
      <c r="D13" s="10"/>
      <c r="E13" s="22">
        <v>3900</v>
      </c>
      <c r="F13" s="11">
        <v>3900</v>
      </c>
      <c r="G13" s="11">
        <v>3900</v>
      </c>
      <c r="H13" s="11">
        <v>3900</v>
      </c>
      <c r="I13" s="11">
        <v>3900</v>
      </c>
      <c r="J13" s="11">
        <v>3900</v>
      </c>
      <c r="K13" s="11">
        <v>4200</v>
      </c>
      <c r="L13" s="11">
        <v>4200</v>
      </c>
      <c r="M13" s="11">
        <v>4200</v>
      </c>
      <c r="N13" s="11">
        <v>4200</v>
      </c>
      <c r="O13" s="11">
        <v>4200</v>
      </c>
      <c r="P13" s="11">
        <v>4200</v>
      </c>
      <c r="Q13" s="11">
        <f>IF($B13="", "", IFERROR(HLOOKUP(TEXT($C13, "@"),$E$8:$P13,ROW()-7,FALSE)*$D13, 0))</f>
        <v>0</v>
      </c>
      <c r="R13" s="8" t="s">
        <v>31</v>
      </c>
    </row>
    <row r="14" spans="1:18" x14ac:dyDescent="0.4">
      <c r="B14" s="1" t="s">
        <v>142</v>
      </c>
      <c r="C14" s="9"/>
      <c r="D14" s="10"/>
      <c r="E14" s="22">
        <v>3900</v>
      </c>
      <c r="F14" s="11">
        <v>3900</v>
      </c>
      <c r="G14" s="11">
        <v>3900</v>
      </c>
      <c r="H14" s="11">
        <v>3900</v>
      </c>
      <c r="I14" s="11">
        <v>3900</v>
      </c>
      <c r="J14" s="11">
        <v>3900</v>
      </c>
      <c r="K14" s="11">
        <v>4200</v>
      </c>
      <c r="L14" s="11">
        <v>4200</v>
      </c>
      <c r="M14" s="11">
        <v>4200</v>
      </c>
      <c r="N14" s="11">
        <v>4200</v>
      </c>
      <c r="O14" s="11">
        <v>4200</v>
      </c>
      <c r="P14" s="11">
        <v>4200</v>
      </c>
      <c r="Q14" s="11">
        <f>IF($B14="", "", IFERROR(HLOOKUP(TEXT($C14, "@"),$E$8:$P14,ROW()-7,FALSE)*$D14, 0))</f>
        <v>0</v>
      </c>
      <c r="R14" s="8" t="s">
        <v>31</v>
      </c>
    </row>
    <row r="15" spans="1:18" x14ac:dyDescent="0.4">
      <c r="B15" s="1" t="s">
        <v>143</v>
      </c>
      <c r="C15" s="9"/>
      <c r="D15" s="10"/>
      <c r="E15" s="22">
        <v>5200</v>
      </c>
      <c r="F15" s="11">
        <v>5200</v>
      </c>
      <c r="G15" s="11">
        <v>5200</v>
      </c>
      <c r="H15" s="11">
        <v>5200</v>
      </c>
      <c r="I15" s="11">
        <v>5200</v>
      </c>
      <c r="J15" s="11">
        <v>5200</v>
      </c>
      <c r="K15" s="11">
        <v>5500</v>
      </c>
      <c r="L15" s="11">
        <v>5500</v>
      </c>
      <c r="M15" s="11">
        <v>5500</v>
      </c>
      <c r="N15" s="11">
        <v>5500</v>
      </c>
      <c r="O15" s="11">
        <v>5500</v>
      </c>
      <c r="P15" s="11">
        <v>5500</v>
      </c>
      <c r="Q15" s="11">
        <f>IF($B15="", "", IFERROR(HLOOKUP(TEXT($C15, "@"),$E$8:$P15,ROW()-7,FALSE)*$D15, 0))</f>
        <v>0</v>
      </c>
      <c r="R15" s="8" t="s">
        <v>31</v>
      </c>
    </row>
    <row r="16" spans="1:18" x14ac:dyDescent="0.4">
      <c r="B16" s="1" t="s">
        <v>144</v>
      </c>
      <c r="C16" s="9"/>
      <c r="D16" s="10"/>
      <c r="E16" s="22">
        <v>5200</v>
      </c>
      <c r="F16" s="11">
        <v>5200</v>
      </c>
      <c r="G16" s="11">
        <v>5200</v>
      </c>
      <c r="H16" s="11">
        <v>5200</v>
      </c>
      <c r="I16" s="11">
        <v>5200</v>
      </c>
      <c r="J16" s="11">
        <v>5200</v>
      </c>
      <c r="K16" s="11">
        <v>5500</v>
      </c>
      <c r="L16" s="11">
        <v>5500</v>
      </c>
      <c r="M16" s="11">
        <v>5500</v>
      </c>
      <c r="N16" s="11">
        <v>5500</v>
      </c>
      <c r="O16" s="11">
        <v>5500</v>
      </c>
      <c r="P16" s="11">
        <v>5500</v>
      </c>
      <c r="Q16" s="11">
        <f>IF($B16="", "", IFERROR(HLOOKUP(TEXT($C16, "@"),$E$8:$P16,ROW()-7,FALSE)*$D16, 0))</f>
        <v>0</v>
      </c>
      <c r="R16" s="8" t="s">
        <v>31</v>
      </c>
    </row>
    <row r="17" spans="1:18" x14ac:dyDescent="0.4">
      <c r="B17" s="1" t="s">
        <v>145</v>
      </c>
      <c r="C17" s="9"/>
      <c r="D17" s="10"/>
      <c r="E17" s="22">
        <v>5200</v>
      </c>
      <c r="F17" s="11">
        <v>5200</v>
      </c>
      <c r="G17" s="11">
        <v>5200</v>
      </c>
      <c r="H17" s="11">
        <v>5200</v>
      </c>
      <c r="I17" s="11">
        <v>5200</v>
      </c>
      <c r="J17" s="11">
        <v>5200</v>
      </c>
      <c r="K17" s="11">
        <v>5500</v>
      </c>
      <c r="L17" s="11">
        <v>5500</v>
      </c>
      <c r="M17" s="11">
        <v>5500</v>
      </c>
      <c r="N17" s="11">
        <v>5500</v>
      </c>
      <c r="O17" s="11">
        <v>5500</v>
      </c>
      <c r="P17" s="11">
        <v>5500</v>
      </c>
      <c r="Q17" s="11">
        <f>IF($B17="", "", IFERROR(HLOOKUP(TEXT($C17, "@"),$E$8:$P17,ROW()-7,FALSE)*$D17, 0))</f>
        <v>0</v>
      </c>
      <c r="R17" s="8" t="s">
        <v>31</v>
      </c>
    </row>
    <row r="18" spans="1:18" x14ac:dyDescent="0.4">
      <c r="A18" s="8" t="s">
        <v>31</v>
      </c>
      <c r="B18" s="8" t="s">
        <v>31</v>
      </c>
      <c r="C18" s="8" t="s">
        <v>31</v>
      </c>
      <c r="D18" s="8" t="s">
        <v>31</v>
      </c>
      <c r="E18" s="8" t="s">
        <v>31</v>
      </c>
      <c r="F18" s="8" t="s">
        <v>31</v>
      </c>
      <c r="G18" s="8" t="s">
        <v>31</v>
      </c>
      <c r="H18" s="8" t="s">
        <v>31</v>
      </c>
      <c r="I18" s="8" t="s">
        <v>31</v>
      </c>
      <c r="J18" s="8" t="s">
        <v>31</v>
      </c>
      <c r="K18" s="8" t="s">
        <v>31</v>
      </c>
      <c r="L18" s="8" t="s">
        <v>31</v>
      </c>
      <c r="M18" s="8" t="s">
        <v>31</v>
      </c>
      <c r="N18" s="8" t="s">
        <v>31</v>
      </c>
      <c r="O18" s="8" t="s">
        <v>31</v>
      </c>
      <c r="P18" s="8" t="s">
        <v>31</v>
      </c>
      <c r="Q18" s="8" t="s">
        <v>31</v>
      </c>
      <c r="R18" s="8" t="s">
        <v>31</v>
      </c>
    </row>
    <row r="19" spans="1:18" ht="19.5" x14ac:dyDescent="0.4">
      <c r="B19" s="5"/>
    </row>
  </sheetData>
  <sheetProtection algorithmName="SHA-512" hashValue="sM8jh+cyyEYQQ0j3Exfom3Ig1tm+8lzTRQDEV3uOAxvMdpDtU4eHayIkmGqJCxp7iJNzSUQn/kHAotB+8Jwh2w==" saltValue="VvO6vRZUDUTgaxhJWqJeqg==" spinCount="100000" sheet="1" objects="1" scenarios="1"/>
  <mergeCells count="3">
    <mergeCell ref="A2:Q2"/>
    <mergeCell ref="C4:Q4"/>
    <mergeCell ref="D6:Q6"/>
  </mergeCells>
  <phoneticPr fontId="2"/>
  <dataValidations count="4">
    <dataValidation allowBlank="1" showInputMessage="1" showErrorMessage="1" errorTitle="枚数入力エラー" error="10枚まで入力できます" sqref="E9:E17" xr:uid="{E95CF773-72A0-40D8-BB68-3D20704872A3}"/>
    <dataValidation type="list" allowBlank="1" showInputMessage="1" showErrorMessage="1" errorTitle="枚数入力エラー" error="10枚まで入力できます" sqref="D9:D17" xr:uid="{B0D72893-FD65-4CBB-8910-CF01C0E840FD}">
      <formula1>INDIRECT("order")</formula1>
    </dataValidation>
    <dataValidation type="whole" allowBlank="1" showInputMessage="1" showErrorMessage="1" sqref="C5:C7" xr:uid="{3B4766BC-7703-4604-82FB-232A466189B5}">
      <formula1>1</formula1>
      <formula2>99</formula2>
    </dataValidation>
    <dataValidation type="list" allowBlank="1" showInputMessage="1" showErrorMessage="1" errorTitle="サイズ選択エラー" error="以下のサイズからお選びください_x000a_　110_x000a_　120_x000a_　130_x000a_　140_x000a_　150_x000a_　160_x000a_　S_x000a_　M_x000a_　L_x000a_　O_x000a_　XO_x000a_　2X" sqref="C9:C17" xr:uid="{F9B387D8-D171-409A-B0E6-30768FC880E2}">
      <formula1>INDIRECT("size_ajaxbrand")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AE74-67E6-C549-A9A7-6D6BD5C7EEAB}">
  <sheetPr>
    <tabColor theme="1"/>
  </sheetPr>
  <dimension ref="A1:DG5"/>
  <sheetViews>
    <sheetView showGridLines="0" zoomScaleNormal="100" workbookViewId="0">
      <pane ySplit="4" topLeftCell="A5" activePane="bottomLeft" state="frozen"/>
      <selection pane="bottomLeft" sqref="A1:DF1"/>
    </sheetView>
  </sheetViews>
  <sheetFormatPr defaultColWidth="3.6640625" defaultRowHeight="15.95" customHeight="1" x14ac:dyDescent="0.25"/>
  <cols>
    <col min="1" max="1" width="10.33203125" style="13" customWidth="1"/>
    <col min="2" max="109" width="4.5546875" style="13" bestFit="1" customWidth="1"/>
    <col min="110" max="110" width="4.88671875" style="13" customWidth="1"/>
    <col min="111" max="16384" width="3.6640625" style="13"/>
  </cols>
  <sheetData>
    <row r="1" spans="1:111" ht="15.95" customHeight="1" x14ac:dyDescent="0.25">
      <c r="A1" s="35" t="s">
        <v>152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</row>
    <row r="2" spans="1:111" ht="15.9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</row>
    <row r="3" spans="1:111" ht="15.95" customHeight="1" x14ac:dyDescent="0.25">
      <c r="A3" s="16"/>
      <c r="B3" s="39">
        <v>110</v>
      </c>
      <c r="C3" s="40">
        <v>120</v>
      </c>
      <c r="D3" s="40">
        <v>130</v>
      </c>
      <c r="E3" s="40">
        <v>140</v>
      </c>
      <c r="F3" s="40">
        <v>150</v>
      </c>
      <c r="G3" s="40">
        <v>160</v>
      </c>
      <c r="H3" s="40" t="s">
        <v>146</v>
      </c>
      <c r="I3" s="40" t="s">
        <v>147</v>
      </c>
      <c r="J3" s="40" t="s">
        <v>148</v>
      </c>
      <c r="K3" s="40" t="s">
        <v>149</v>
      </c>
      <c r="L3" s="40" t="s">
        <v>150</v>
      </c>
      <c r="M3" s="41" t="s">
        <v>151</v>
      </c>
      <c r="N3" s="39">
        <v>110</v>
      </c>
      <c r="O3" s="40">
        <v>120</v>
      </c>
      <c r="P3" s="40">
        <v>130</v>
      </c>
      <c r="Q3" s="40">
        <v>140</v>
      </c>
      <c r="R3" s="40">
        <v>150</v>
      </c>
      <c r="S3" s="40">
        <v>160</v>
      </c>
      <c r="T3" s="40" t="s">
        <v>146</v>
      </c>
      <c r="U3" s="40" t="s">
        <v>147</v>
      </c>
      <c r="V3" s="40" t="s">
        <v>148</v>
      </c>
      <c r="W3" s="40" t="s">
        <v>149</v>
      </c>
      <c r="X3" s="40" t="s">
        <v>150</v>
      </c>
      <c r="Y3" s="41" t="s">
        <v>151</v>
      </c>
      <c r="Z3" s="39">
        <v>110</v>
      </c>
      <c r="AA3" s="40">
        <v>120</v>
      </c>
      <c r="AB3" s="40">
        <v>130</v>
      </c>
      <c r="AC3" s="40">
        <v>140</v>
      </c>
      <c r="AD3" s="40">
        <v>150</v>
      </c>
      <c r="AE3" s="40">
        <v>160</v>
      </c>
      <c r="AF3" s="40" t="s">
        <v>146</v>
      </c>
      <c r="AG3" s="40" t="s">
        <v>147</v>
      </c>
      <c r="AH3" s="40" t="s">
        <v>148</v>
      </c>
      <c r="AI3" s="40" t="s">
        <v>149</v>
      </c>
      <c r="AJ3" s="40" t="s">
        <v>150</v>
      </c>
      <c r="AK3" s="41" t="s">
        <v>151</v>
      </c>
      <c r="AL3" s="39">
        <v>110</v>
      </c>
      <c r="AM3" s="40">
        <v>120</v>
      </c>
      <c r="AN3" s="40">
        <v>130</v>
      </c>
      <c r="AO3" s="40">
        <v>140</v>
      </c>
      <c r="AP3" s="40">
        <v>150</v>
      </c>
      <c r="AQ3" s="40">
        <v>160</v>
      </c>
      <c r="AR3" s="40" t="s">
        <v>146</v>
      </c>
      <c r="AS3" s="40" t="s">
        <v>147</v>
      </c>
      <c r="AT3" s="40" t="s">
        <v>148</v>
      </c>
      <c r="AU3" s="40" t="s">
        <v>149</v>
      </c>
      <c r="AV3" s="40" t="s">
        <v>150</v>
      </c>
      <c r="AW3" s="41" t="s">
        <v>151</v>
      </c>
      <c r="AX3" s="39">
        <v>110</v>
      </c>
      <c r="AY3" s="40">
        <v>120</v>
      </c>
      <c r="AZ3" s="40">
        <v>130</v>
      </c>
      <c r="BA3" s="40">
        <v>140</v>
      </c>
      <c r="BB3" s="40">
        <v>150</v>
      </c>
      <c r="BC3" s="40">
        <v>160</v>
      </c>
      <c r="BD3" s="40" t="s">
        <v>146</v>
      </c>
      <c r="BE3" s="40" t="s">
        <v>147</v>
      </c>
      <c r="BF3" s="40" t="s">
        <v>148</v>
      </c>
      <c r="BG3" s="40" t="s">
        <v>149</v>
      </c>
      <c r="BH3" s="40" t="s">
        <v>150</v>
      </c>
      <c r="BI3" s="41" t="s">
        <v>151</v>
      </c>
      <c r="BJ3" s="39">
        <v>110</v>
      </c>
      <c r="BK3" s="40">
        <v>120</v>
      </c>
      <c r="BL3" s="40">
        <v>130</v>
      </c>
      <c r="BM3" s="40">
        <v>140</v>
      </c>
      <c r="BN3" s="40">
        <v>150</v>
      </c>
      <c r="BO3" s="40">
        <v>160</v>
      </c>
      <c r="BP3" s="40" t="s">
        <v>146</v>
      </c>
      <c r="BQ3" s="40" t="s">
        <v>147</v>
      </c>
      <c r="BR3" s="40" t="s">
        <v>148</v>
      </c>
      <c r="BS3" s="40" t="s">
        <v>149</v>
      </c>
      <c r="BT3" s="40" t="s">
        <v>150</v>
      </c>
      <c r="BU3" s="41" t="s">
        <v>151</v>
      </c>
      <c r="BV3" s="39">
        <v>110</v>
      </c>
      <c r="BW3" s="40">
        <v>120</v>
      </c>
      <c r="BX3" s="40">
        <v>130</v>
      </c>
      <c r="BY3" s="40">
        <v>140</v>
      </c>
      <c r="BZ3" s="40">
        <v>150</v>
      </c>
      <c r="CA3" s="40">
        <v>160</v>
      </c>
      <c r="CB3" s="40" t="s">
        <v>146</v>
      </c>
      <c r="CC3" s="40" t="s">
        <v>147</v>
      </c>
      <c r="CD3" s="40" t="s">
        <v>148</v>
      </c>
      <c r="CE3" s="40" t="s">
        <v>149</v>
      </c>
      <c r="CF3" s="40" t="s">
        <v>150</v>
      </c>
      <c r="CG3" s="41" t="s">
        <v>151</v>
      </c>
      <c r="CH3" s="39">
        <v>110</v>
      </c>
      <c r="CI3" s="40">
        <v>120</v>
      </c>
      <c r="CJ3" s="40">
        <v>130</v>
      </c>
      <c r="CK3" s="40">
        <v>140</v>
      </c>
      <c r="CL3" s="40">
        <v>150</v>
      </c>
      <c r="CM3" s="40">
        <v>160</v>
      </c>
      <c r="CN3" s="40" t="s">
        <v>146</v>
      </c>
      <c r="CO3" s="40" t="s">
        <v>147</v>
      </c>
      <c r="CP3" s="40" t="s">
        <v>148</v>
      </c>
      <c r="CQ3" s="40" t="s">
        <v>149</v>
      </c>
      <c r="CR3" s="40" t="s">
        <v>150</v>
      </c>
      <c r="CS3" s="41" t="s">
        <v>151</v>
      </c>
      <c r="CT3" s="39">
        <v>110</v>
      </c>
      <c r="CU3" s="40">
        <v>120</v>
      </c>
      <c r="CV3" s="40">
        <v>130</v>
      </c>
      <c r="CW3" s="40">
        <v>140</v>
      </c>
      <c r="CX3" s="40">
        <v>150</v>
      </c>
      <c r="CY3" s="40">
        <v>160</v>
      </c>
      <c r="CZ3" s="40" t="s">
        <v>146</v>
      </c>
      <c r="DA3" s="40" t="s">
        <v>147</v>
      </c>
      <c r="DB3" s="40" t="s">
        <v>148</v>
      </c>
      <c r="DC3" s="40" t="s">
        <v>149</v>
      </c>
      <c r="DD3" s="40" t="s">
        <v>150</v>
      </c>
      <c r="DE3" s="41" t="s">
        <v>151</v>
      </c>
      <c r="DF3" s="20"/>
    </row>
    <row r="4" spans="1:111" s="15" customFormat="1" ht="261" thickBot="1" x14ac:dyDescent="0.45">
      <c r="A4" s="17" t="s">
        <v>103</v>
      </c>
      <c r="B4" s="36" t="s">
        <v>138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6" t="s">
        <v>122</v>
      </c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36" t="s">
        <v>139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8"/>
      <c r="AL4" s="36" t="s">
        <v>140</v>
      </c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8"/>
      <c r="AX4" s="36" t="s">
        <v>141</v>
      </c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8"/>
      <c r="BJ4" s="36" t="s">
        <v>142</v>
      </c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8"/>
      <c r="BV4" s="36" t="s">
        <v>143</v>
      </c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8"/>
      <c r="CH4" s="36" t="s">
        <v>144</v>
      </c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8"/>
      <c r="CT4" s="36" t="s">
        <v>145</v>
      </c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8"/>
      <c r="DF4" s="21" t="s">
        <v>0</v>
      </c>
      <c r="DG4" s="14" t="s">
        <v>110</v>
      </c>
    </row>
    <row r="5" spans="1:111" ht="15.95" customHeight="1" thickTop="1" thickBot="1" x14ac:dyDescent="0.3">
      <c r="A5" s="18" t="str">
        <f>IF(ISBLANK('オーダーシート (AJAX BRAND)'!$C$4), "", 'オーダーシート (AJAX BRAND)'!$C$4)</f>
        <v/>
      </c>
      <c r="B5" s="42" t="str" cm="1">
        <f t="array" aca="1" ref="B5" ca="1">IF(B3=INDIRECT("'オーダーシート (AJAX BRAND)'!$C$"&amp;8+COUNTA($B$4:B$4)), INDIRECT("'オーダーシート (AJAX BRAND)'!$D$"&amp;8+COUNTA($B$4:B$4)), "")</f>
        <v/>
      </c>
      <c r="C5" s="43" t="str" cm="1">
        <f t="array" aca="1" ref="C5" ca="1">IF(C3=INDIRECT("'オーダーシート (AJAX BRAND)'!$C$"&amp;8+COUNTA($B$4:C$4)), INDIRECT("'オーダーシート (AJAX BRAND)'!$D$"&amp;8+COUNTA($B$4:C$4)), "")</f>
        <v/>
      </c>
      <c r="D5" s="43" t="str" cm="1">
        <f t="array" aca="1" ref="D5" ca="1">IF(D3=INDIRECT("'オーダーシート (AJAX BRAND)'!$C$"&amp;8+COUNTA($B$4:D$4)), INDIRECT("'オーダーシート (AJAX BRAND)'!$D$"&amp;8+COUNTA($B$4:D$4)), "")</f>
        <v/>
      </c>
      <c r="E5" s="43" t="str" cm="1">
        <f t="array" aca="1" ref="E5" ca="1">IF(E3=INDIRECT("'オーダーシート (AJAX BRAND)'!$C$"&amp;8+COUNTA($B$4:E$4)), INDIRECT("'オーダーシート (AJAX BRAND)'!$D$"&amp;8+COUNTA($B$4:E$4)), "")</f>
        <v/>
      </c>
      <c r="F5" s="43" t="str" cm="1">
        <f t="array" aca="1" ref="F5" ca="1">IF(F3=INDIRECT("'オーダーシート (AJAX BRAND)'!$C$"&amp;8+COUNTA($B$4:F$4)), INDIRECT("'オーダーシート (AJAX BRAND)'!$D$"&amp;8+COUNTA($B$4:F$4)), "")</f>
        <v/>
      </c>
      <c r="G5" s="43" t="str" cm="1">
        <f t="array" aca="1" ref="G5" ca="1">IF(G3=INDIRECT("'オーダーシート (AJAX BRAND)'!$C$"&amp;8+COUNTA($B$4:G$4)), INDIRECT("'オーダーシート (AJAX BRAND)'!$D$"&amp;8+COUNTA($B$4:G$4)), "")</f>
        <v/>
      </c>
      <c r="H5" s="43" t="str" cm="1">
        <f t="array" aca="1" ref="H5" ca="1">IF(H3=INDIRECT("'オーダーシート (AJAX BRAND)'!$C$"&amp;8+COUNTA($B$4:H$4)), INDIRECT("'オーダーシート (AJAX BRAND)'!$D$"&amp;8+COUNTA($B$4:H$4)), "")</f>
        <v/>
      </c>
      <c r="I5" s="43" t="str" cm="1">
        <f t="array" aca="1" ref="I5" ca="1">IF(I3=INDIRECT("'オーダーシート (AJAX BRAND)'!$C$"&amp;8+COUNTA($B$4:I$4)), INDIRECT("'オーダーシート (AJAX BRAND)'!$D$"&amp;8+COUNTA($B$4:I$4)), "")</f>
        <v/>
      </c>
      <c r="J5" s="43" t="str" cm="1">
        <f t="array" aca="1" ref="J5" ca="1">IF(J3=INDIRECT("'オーダーシート (AJAX BRAND)'!$C$"&amp;8+COUNTA($B$4:J$4)), INDIRECT("'オーダーシート (AJAX BRAND)'!$D$"&amp;8+COUNTA($B$4:J$4)), "")</f>
        <v/>
      </c>
      <c r="K5" s="43" t="str" cm="1">
        <f t="array" aca="1" ref="K5" ca="1">IF(K3=INDIRECT("'オーダーシート (AJAX BRAND)'!$C$"&amp;8+COUNTA($B$4:K$4)), INDIRECT("'オーダーシート (AJAX BRAND)'!$D$"&amp;8+COUNTA($B$4:K$4)), "")</f>
        <v/>
      </c>
      <c r="L5" s="43" t="str" cm="1">
        <f t="array" aca="1" ref="L5" ca="1">IF(L3=INDIRECT("'オーダーシート (AJAX BRAND)'!$C$"&amp;8+COUNTA($B$4:L$4)), INDIRECT("'オーダーシート (AJAX BRAND)'!$D$"&amp;8+COUNTA($B$4:L$4)), "")</f>
        <v/>
      </c>
      <c r="M5" s="44" t="str" cm="1">
        <f t="array" aca="1" ref="M5" ca="1">IF(M3=INDIRECT("'オーダーシート (AJAX BRAND)'!$C$"&amp;8+COUNTA($B$4:M$4)), INDIRECT("'オーダーシート (AJAX BRAND)'!$D$"&amp;8+COUNTA($B$4:M$4)), "")</f>
        <v/>
      </c>
      <c r="N5" s="42" t="str" cm="1">
        <f t="array" aca="1" ref="N5" ca="1">IF(N3=INDIRECT("'オーダーシート (AJAX BRAND)'!$C$"&amp;8+COUNTA($B$4:N$4)), INDIRECT("'オーダーシート (AJAX BRAND)'!$D$"&amp;8+COUNTA($B$4:N$4)), "")</f>
        <v/>
      </c>
      <c r="O5" s="43" t="str" cm="1">
        <f t="array" aca="1" ref="O5" ca="1">IF(O3=INDIRECT("'オーダーシート (AJAX BRAND)'!$C$"&amp;8+COUNTA($B$4:O$4)), INDIRECT("'オーダーシート (AJAX BRAND)'!$D$"&amp;8+COUNTA($B$4:O$4)), "")</f>
        <v/>
      </c>
      <c r="P5" s="43" t="str" cm="1">
        <f t="array" aca="1" ref="P5" ca="1">IF(P3=INDIRECT("'オーダーシート (AJAX BRAND)'!$C$"&amp;8+COUNTA($B$4:P$4)), INDIRECT("'オーダーシート (AJAX BRAND)'!$D$"&amp;8+COUNTA($B$4:P$4)), "")</f>
        <v/>
      </c>
      <c r="Q5" s="43" t="str" cm="1">
        <f t="array" aca="1" ref="Q5" ca="1">IF(Q3=INDIRECT("'オーダーシート (AJAX BRAND)'!$C$"&amp;8+COUNTA($B$4:Q$4)), INDIRECT("'オーダーシート (AJAX BRAND)'!$D$"&amp;8+COUNTA($B$4:Q$4)), "")</f>
        <v/>
      </c>
      <c r="R5" s="43" t="str" cm="1">
        <f t="array" aca="1" ref="R5" ca="1">IF(R3=INDIRECT("'オーダーシート (AJAX BRAND)'!$C$"&amp;8+COUNTA($B$4:R$4)), INDIRECT("'オーダーシート (AJAX BRAND)'!$D$"&amp;8+COUNTA($B$4:R$4)), "")</f>
        <v/>
      </c>
      <c r="S5" s="43" t="str" cm="1">
        <f t="array" aca="1" ref="S5" ca="1">IF(S3=INDIRECT("'オーダーシート (AJAX BRAND)'!$C$"&amp;8+COUNTA($B$4:S$4)), INDIRECT("'オーダーシート (AJAX BRAND)'!$D$"&amp;8+COUNTA($B$4:S$4)), "")</f>
        <v/>
      </c>
      <c r="T5" s="43" t="str" cm="1">
        <f t="array" aca="1" ref="T5" ca="1">IF(T3=INDIRECT("'オーダーシート (AJAX BRAND)'!$C$"&amp;8+COUNTA($B$4:T$4)), INDIRECT("'オーダーシート (AJAX BRAND)'!$D$"&amp;8+COUNTA($B$4:T$4)), "")</f>
        <v/>
      </c>
      <c r="U5" s="43" t="str" cm="1">
        <f t="array" aca="1" ref="U5" ca="1">IF(U3=INDIRECT("'オーダーシート (AJAX BRAND)'!$C$"&amp;8+COUNTA($B$4:U$4)), INDIRECT("'オーダーシート (AJAX BRAND)'!$D$"&amp;8+COUNTA($B$4:U$4)), "")</f>
        <v/>
      </c>
      <c r="V5" s="43" t="str" cm="1">
        <f t="array" aca="1" ref="V5" ca="1">IF(V3=INDIRECT("'オーダーシート (AJAX BRAND)'!$C$"&amp;8+COUNTA($B$4:V$4)), INDIRECT("'オーダーシート (AJAX BRAND)'!$D$"&amp;8+COUNTA($B$4:V$4)), "")</f>
        <v/>
      </c>
      <c r="W5" s="43" t="str" cm="1">
        <f t="array" aca="1" ref="W5" ca="1">IF(W3=INDIRECT("'オーダーシート (AJAX BRAND)'!$C$"&amp;8+COUNTA($B$4:W$4)), INDIRECT("'オーダーシート (AJAX BRAND)'!$D$"&amp;8+COUNTA($B$4:W$4)), "")</f>
        <v/>
      </c>
      <c r="X5" s="43" t="str" cm="1">
        <f t="array" aca="1" ref="X5" ca="1">IF(X3=INDIRECT("'オーダーシート (AJAX BRAND)'!$C$"&amp;8+COUNTA($B$4:X$4)), INDIRECT("'オーダーシート (AJAX BRAND)'!$D$"&amp;8+COUNTA($B$4:X$4)), "")</f>
        <v/>
      </c>
      <c r="Y5" s="44" t="str" cm="1">
        <f t="array" aca="1" ref="Y5" ca="1">IF(Y3=INDIRECT("'オーダーシート (AJAX BRAND)'!$C$"&amp;8+COUNTA($B$4:Y$4)), INDIRECT("'オーダーシート (AJAX BRAND)'!$D$"&amp;8+COUNTA($B$4:Y$4)), "")</f>
        <v/>
      </c>
      <c r="Z5" s="42" t="str" cm="1">
        <f t="array" aca="1" ref="Z5" ca="1">IF(Z3=INDIRECT("'オーダーシート (AJAX BRAND)'!$C$"&amp;8+COUNTA($B$4:Z$4)), INDIRECT("'オーダーシート (AJAX BRAND)'!$D$"&amp;8+COUNTA($B$4:Z$4)), "")</f>
        <v/>
      </c>
      <c r="AA5" s="43" t="str" cm="1">
        <f t="array" aca="1" ref="AA5" ca="1">IF(AA3=INDIRECT("'オーダーシート (AJAX BRAND)'!$C$"&amp;8+COUNTA($B$4:AA$4)), INDIRECT("'オーダーシート (AJAX BRAND)'!$D$"&amp;8+COUNTA($B$4:AA$4)), "")</f>
        <v/>
      </c>
      <c r="AB5" s="43" t="str" cm="1">
        <f t="array" aca="1" ref="AB5" ca="1">IF(AB3=INDIRECT("'オーダーシート (AJAX BRAND)'!$C$"&amp;8+COUNTA($B$4:AB$4)), INDIRECT("'オーダーシート (AJAX BRAND)'!$D$"&amp;8+COUNTA($B$4:AB$4)), "")</f>
        <v/>
      </c>
      <c r="AC5" s="43" t="str" cm="1">
        <f t="array" aca="1" ref="AC5" ca="1">IF(AC3=INDIRECT("'オーダーシート (AJAX BRAND)'!$C$"&amp;8+COUNTA($B$4:AC$4)), INDIRECT("'オーダーシート (AJAX BRAND)'!$D$"&amp;8+COUNTA($B$4:AC$4)), "")</f>
        <v/>
      </c>
      <c r="AD5" s="43" t="str" cm="1">
        <f t="array" aca="1" ref="AD5" ca="1">IF(AD3=INDIRECT("'オーダーシート (AJAX BRAND)'!$C$"&amp;8+COUNTA($B$4:AD$4)), INDIRECT("'オーダーシート (AJAX BRAND)'!$D$"&amp;8+COUNTA($B$4:AD$4)), "")</f>
        <v/>
      </c>
      <c r="AE5" s="43" t="str" cm="1">
        <f t="array" aca="1" ref="AE5" ca="1">IF(AE3=INDIRECT("'オーダーシート (AJAX BRAND)'!$C$"&amp;8+COUNTA($B$4:AE$4)), INDIRECT("'オーダーシート (AJAX BRAND)'!$D$"&amp;8+COUNTA($B$4:AE$4)), "")</f>
        <v/>
      </c>
      <c r="AF5" s="43" t="str" cm="1">
        <f t="array" aca="1" ref="AF5" ca="1">IF(AF3=INDIRECT("'オーダーシート (AJAX BRAND)'!$C$"&amp;8+COUNTA($B$4:AF$4)), INDIRECT("'オーダーシート (AJAX BRAND)'!$D$"&amp;8+COUNTA($B$4:AF$4)), "")</f>
        <v/>
      </c>
      <c r="AG5" s="43" t="str" cm="1">
        <f t="array" aca="1" ref="AG5" ca="1">IF(AG3=INDIRECT("'オーダーシート (AJAX BRAND)'!$C$"&amp;8+COUNTA($B$4:AG$4)), INDIRECT("'オーダーシート (AJAX BRAND)'!$D$"&amp;8+COUNTA($B$4:AG$4)), "")</f>
        <v/>
      </c>
      <c r="AH5" s="43" t="str" cm="1">
        <f t="array" aca="1" ref="AH5" ca="1">IF(AH3=INDIRECT("'オーダーシート (AJAX BRAND)'!$C$"&amp;8+COUNTA($B$4:AH$4)), INDIRECT("'オーダーシート (AJAX BRAND)'!$D$"&amp;8+COUNTA($B$4:AH$4)), "")</f>
        <v/>
      </c>
      <c r="AI5" s="43" t="str" cm="1">
        <f t="array" aca="1" ref="AI5" ca="1">IF(AI3=INDIRECT("'オーダーシート (AJAX BRAND)'!$C$"&amp;8+COUNTA($B$4:AI$4)), INDIRECT("'オーダーシート (AJAX BRAND)'!$D$"&amp;8+COUNTA($B$4:AI$4)), "")</f>
        <v/>
      </c>
      <c r="AJ5" s="43" t="str" cm="1">
        <f t="array" aca="1" ref="AJ5" ca="1">IF(AJ3=INDIRECT("'オーダーシート (AJAX BRAND)'!$C$"&amp;8+COUNTA($B$4:AJ$4)), INDIRECT("'オーダーシート (AJAX BRAND)'!$D$"&amp;8+COUNTA($B$4:AJ$4)), "")</f>
        <v/>
      </c>
      <c r="AK5" s="44" t="str" cm="1">
        <f t="array" aca="1" ref="AK5" ca="1">IF(AK3=INDIRECT("'オーダーシート (AJAX BRAND)'!$C$"&amp;8+COUNTA($B$4:AK$4)), INDIRECT("'オーダーシート (AJAX BRAND)'!$D$"&amp;8+COUNTA($B$4:AK$4)), "")</f>
        <v/>
      </c>
      <c r="AL5" s="42" t="str" cm="1">
        <f t="array" aca="1" ref="AL5" ca="1">IF(AL3=INDIRECT("'オーダーシート (AJAX BRAND)'!$C$"&amp;8+COUNTA($B$4:AL$4)), INDIRECT("'オーダーシート (AJAX BRAND)'!$D$"&amp;8+COUNTA($B$4:AL$4)), "")</f>
        <v/>
      </c>
      <c r="AM5" s="43" t="str" cm="1">
        <f t="array" aca="1" ref="AM5" ca="1">IF(AM3=INDIRECT("'オーダーシート (AJAX BRAND)'!$C$"&amp;8+COUNTA($B$4:AM$4)), INDIRECT("'オーダーシート (AJAX BRAND)'!$D$"&amp;8+COUNTA($B$4:AM$4)), "")</f>
        <v/>
      </c>
      <c r="AN5" s="43" t="str" cm="1">
        <f t="array" aca="1" ref="AN5" ca="1">IF(AN3=INDIRECT("'オーダーシート (AJAX BRAND)'!$C$"&amp;8+COUNTA($B$4:AN$4)), INDIRECT("'オーダーシート (AJAX BRAND)'!$D$"&amp;8+COUNTA($B$4:AN$4)), "")</f>
        <v/>
      </c>
      <c r="AO5" s="43" t="str" cm="1">
        <f t="array" aca="1" ref="AO5" ca="1">IF(AO3=INDIRECT("'オーダーシート (AJAX BRAND)'!$C$"&amp;8+COUNTA($B$4:AO$4)), INDIRECT("'オーダーシート (AJAX BRAND)'!$D$"&amp;8+COUNTA($B$4:AO$4)), "")</f>
        <v/>
      </c>
      <c r="AP5" s="43" t="str" cm="1">
        <f t="array" aca="1" ref="AP5" ca="1">IF(AP3=INDIRECT("'オーダーシート (AJAX BRAND)'!$C$"&amp;8+COUNTA($B$4:AP$4)), INDIRECT("'オーダーシート (AJAX BRAND)'!$D$"&amp;8+COUNTA($B$4:AP$4)), "")</f>
        <v/>
      </c>
      <c r="AQ5" s="43" t="str" cm="1">
        <f t="array" aca="1" ref="AQ5" ca="1">IF(AQ3=INDIRECT("'オーダーシート (AJAX BRAND)'!$C$"&amp;8+COUNTA($B$4:AQ$4)), INDIRECT("'オーダーシート (AJAX BRAND)'!$D$"&amp;8+COUNTA($B$4:AQ$4)), "")</f>
        <v/>
      </c>
      <c r="AR5" s="43" t="str" cm="1">
        <f t="array" aca="1" ref="AR5" ca="1">IF(AR3=INDIRECT("'オーダーシート (AJAX BRAND)'!$C$"&amp;8+COUNTA($B$4:AR$4)), INDIRECT("'オーダーシート (AJAX BRAND)'!$D$"&amp;8+COUNTA($B$4:AR$4)), "")</f>
        <v/>
      </c>
      <c r="AS5" s="43" t="str" cm="1">
        <f t="array" aca="1" ref="AS5" ca="1">IF(AS3=INDIRECT("'オーダーシート (AJAX BRAND)'!$C$"&amp;8+COUNTA($B$4:AS$4)), INDIRECT("'オーダーシート (AJAX BRAND)'!$D$"&amp;8+COUNTA($B$4:AS$4)), "")</f>
        <v/>
      </c>
      <c r="AT5" s="43" t="str" cm="1">
        <f t="array" aca="1" ref="AT5" ca="1">IF(AT3=INDIRECT("'オーダーシート (AJAX BRAND)'!$C$"&amp;8+COUNTA($B$4:AT$4)), INDIRECT("'オーダーシート (AJAX BRAND)'!$D$"&amp;8+COUNTA($B$4:AT$4)), "")</f>
        <v/>
      </c>
      <c r="AU5" s="43" t="str" cm="1">
        <f t="array" aca="1" ref="AU5" ca="1">IF(AU3=INDIRECT("'オーダーシート (AJAX BRAND)'!$C$"&amp;8+COUNTA($B$4:AU$4)), INDIRECT("'オーダーシート (AJAX BRAND)'!$D$"&amp;8+COUNTA($B$4:AU$4)), "")</f>
        <v/>
      </c>
      <c r="AV5" s="43" t="str" cm="1">
        <f t="array" aca="1" ref="AV5" ca="1">IF(AV3=INDIRECT("'オーダーシート (AJAX BRAND)'!$C$"&amp;8+COUNTA($B$4:AV$4)), INDIRECT("'オーダーシート (AJAX BRAND)'!$D$"&amp;8+COUNTA($B$4:AV$4)), "")</f>
        <v/>
      </c>
      <c r="AW5" s="44" t="str" cm="1">
        <f t="array" aca="1" ref="AW5" ca="1">IF(AW3=INDIRECT("'オーダーシート (AJAX BRAND)'!$C$"&amp;8+COUNTA($B$4:AW$4)), INDIRECT("'オーダーシート (AJAX BRAND)'!$D$"&amp;8+COUNTA($B$4:AW$4)), "")</f>
        <v/>
      </c>
      <c r="AX5" s="42" t="str" cm="1">
        <f t="array" aca="1" ref="AX5" ca="1">IF(AX3=INDIRECT("'オーダーシート (AJAX BRAND)'!$C$"&amp;8+COUNTA($B$4:AX$4)), INDIRECT("'オーダーシート (AJAX BRAND)'!$D$"&amp;8+COUNTA($B$4:AX$4)), "")</f>
        <v/>
      </c>
      <c r="AY5" s="43" t="str" cm="1">
        <f t="array" aca="1" ref="AY5" ca="1">IF(AY3=INDIRECT("'オーダーシート (AJAX BRAND)'!$C$"&amp;8+COUNTA($B$4:AY$4)), INDIRECT("'オーダーシート (AJAX BRAND)'!$D$"&amp;8+COUNTA($B$4:AY$4)), "")</f>
        <v/>
      </c>
      <c r="AZ5" s="43" t="str" cm="1">
        <f t="array" aca="1" ref="AZ5" ca="1">IF(AZ3=INDIRECT("'オーダーシート (AJAX BRAND)'!$C$"&amp;8+COUNTA($B$4:AZ$4)), INDIRECT("'オーダーシート (AJAX BRAND)'!$D$"&amp;8+COUNTA($B$4:AZ$4)), "")</f>
        <v/>
      </c>
      <c r="BA5" s="43" t="str" cm="1">
        <f t="array" aca="1" ref="BA5" ca="1">IF(BA3=INDIRECT("'オーダーシート (AJAX BRAND)'!$C$"&amp;8+COUNTA($B$4:BA$4)), INDIRECT("'オーダーシート (AJAX BRAND)'!$D$"&amp;8+COUNTA($B$4:BA$4)), "")</f>
        <v/>
      </c>
      <c r="BB5" s="43" t="str" cm="1">
        <f t="array" aca="1" ref="BB5" ca="1">IF(BB3=INDIRECT("'オーダーシート (AJAX BRAND)'!$C$"&amp;8+COUNTA($B$4:BB$4)), INDIRECT("'オーダーシート (AJAX BRAND)'!$D$"&amp;8+COUNTA($B$4:BB$4)), "")</f>
        <v/>
      </c>
      <c r="BC5" s="43" t="str" cm="1">
        <f t="array" aca="1" ref="BC5" ca="1">IF(BC3=INDIRECT("'オーダーシート (AJAX BRAND)'!$C$"&amp;8+COUNTA($B$4:BC$4)), INDIRECT("'オーダーシート (AJAX BRAND)'!$D$"&amp;8+COUNTA($B$4:BC$4)), "")</f>
        <v/>
      </c>
      <c r="BD5" s="43" t="str" cm="1">
        <f t="array" aca="1" ref="BD5" ca="1">IF(BD3=INDIRECT("'オーダーシート (AJAX BRAND)'!$C$"&amp;8+COUNTA($B$4:BD$4)), INDIRECT("'オーダーシート (AJAX BRAND)'!$D$"&amp;8+COUNTA($B$4:BD$4)), "")</f>
        <v/>
      </c>
      <c r="BE5" s="43" t="str" cm="1">
        <f t="array" aca="1" ref="BE5" ca="1">IF(BE3=INDIRECT("'オーダーシート (AJAX BRAND)'!$C$"&amp;8+COUNTA($B$4:BE$4)), INDIRECT("'オーダーシート (AJAX BRAND)'!$D$"&amp;8+COUNTA($B$4:BE$4)), "")</f>
        <v/>
      </c>
      <c r="BF5" s="43" t="str" cm="1">
        <f t="array" aca="1" ref="BF5" ca="1">IF(BF3=INDIRECT("'オーダーシート (AJAX BRAND)'!$C$"&amp;8+COUNTA($B$4:BF$4)), INDIRECT("'オーダーシート (AJAX BRAND)'!$D$"&amp;8+COUNTA($B$4:BF$4)), "")</f>
        <v/>
      </c>
      <c r="BG5" s="43" t="str" cm="1">
        <f t="array" aca="1" ref="BG5" ca="1">IF(BG3=INDIRECT("'オーダーシート (AJAX BRAND)'!$C$"&amp;8+COUNTA($B$4:BG$4)), INDIRECT("'オーダーシート (AJAX BRAND)'!$D$"&amp;8+COUNTA($B$4:BG$4)), "")</f>
        <v/>
      </c>
      <c r="BH5" s="43" t="str" cm="1">
        <f t="array" aca="1" ref="BH5" ca="1">IF(BH3=INDIRECT("'オーダーシート (AJAX BRAND)'!$C$"&amp;8+COUNTA($B$4:BH$4)), INDIRECT("'オーダーシート (AJAX BRAND)'!$D$"&amp;8+COUNTA($B$4:BH$4)), "")</f>
        <v/>
      </c>
      <c r="BI5" s="44" t="str" cm="1">
        <f t="array" aca="1" ref="BI5" ca="1">IF(BI3=INDIRECT("'オーダーシート (AJAX BRAND)'!$C$"&amp;8+COUNTA($B$4:BI$4)), INDIRECT("'オーダーシート (AJAX BRAND)'!$D$"&amp;8+COUNTA($B$4:BI$4)), "")</f>
        <v/>
      </c>
      <c r="BJ5" s="42" t="str" cm="1">
        <f t="array" aca="1" ref="BJ5" ca="1">IF(BJ3=INDIRECT("'オーダーシート (AJAX BRAND)'!$C$"&amp;8+COUNTA($B$4:BJ$4)), INDIRECT("'オーダーシート (AJAX BRAND)'!$D$"&amp;8+COUNTA($B$4:BJ$4)), "")</f>
        <v/>
      </c>
      <c r="BK5" s="43" t="str" cm="1">
        <f t="array" aca="1" ref="BK5" ca="1">IF(BK3=INDIRECT("'オーダーシート (AJAX BRAND)'!$C$"&amp;8+COUNTA($B$4:BK$4)), INDIRECT("'オーダーシート (AJAX BRAND)'!$D$"&amp;8+COUNTA($B$4:BK$4)), "")</f>
        <v/>
      </c>
      <c r="BL5" s="43" t="str" cm="1">
        <f t="array" aca="1" ref="BL5" ca="1">IF(BL3=INDIRECT("'オーダーシート (AJAX BRAND)'!$C$"&amp;8+COUNTA($B$4:BL$4)), INDIRECT("'オーダーシート (AJAX BRAND)'!$D$"&amp;8+COUNTA($B$4:BL$4)), "")</f>
        <v/>
      </c>
      <c r="BM5" s="43" t="str" cm="1">
        <f t="array" aca="1" ref="BM5" ca="1">IF(BM3=INDIRECT("'オーダーシート (AJAX BRAND)'!$C$"&amp;8+COUNTA($B$4:BM$4)), INDIRECT("'オーダーシート (AJAX BRAND)'!$D$"&amp;8+COUNTA($B$4:BM$4)), "")</f>
        <v/>
      </c>
      <c r="BN5" s="43" t="str" cm="1">
        <f t="array" aca="1" ref="BN5" ca="1">IF(BN3=INDIRECT("'オーダーシート (AJAX BRAND)'!$C$"&amp;8+COUNTA($B$4:BN$4)), INDIRECT("'オーダーシート (AJAX BRAND)'!$D$"&amp;8+COUNTA($B$4:BN$4)), "")</f>
        <v/>
      </c>
      <c r="BO5" s="43" t="str" cm="1">
        <f t="array" aca="1" ref="BO5" ca="1">IF(BO3=INDIRECT("'オーダーシート (AJAX BRAND)'!$C$"&amp;8+COUNTA($B$4:BO$4)), INDIRECT("'オーダーシート (AJAX BRAND)'!$D$"&amp;8+COUNTA($B$4:BO$4)), "")</f>
        <v/>
      </c>
      <c r="BP5" s="43" t="str" cm="1">
        <f t="array" aca="1" ref="BP5" ca="1">IF(BP3=INDIRECT("'オーダーシート (AJAX BRAND)'!$C$"&amp;8+COUNTA($B$4:BP$4)), INDIRECT("'オーダーシート (AJAX BRAND)'!$D$"&amp;8+COUNTA($B$4:BP$4)), "")</f>
        <v/>
      </c>
      <c r="BQ5" s="43" t="str" cm="1">
        <f t="array" aca="1" ref="BQ5" ca="1">IF(BQ3=INDIRECT("'オーダーシート (AJAX BRAND)'!$C$"&amp;8+COUNTA($B$4:BQ$4)), INDIRECT("'オーダーシート (AJAX BRAND)'!$D$"&amp;8+COUNTA($B$4:BQ$4)), "")</f>
        <v/>
      </c>
      <c r="BR5" s="43" t="str" cm="1">
        <f t="array" aca="1" ref="BR5" ca="1">IF(BR3=INDIRECT("'オーダーシート (AJAX BRAND)'!$C$"&amp;8+COUNTA($B$4:BR$4)), INDIRECT("'オーダーシート (AJAX BRAND)'!$D$"&amp;8+COUNTA($B$4:BR$4)), "")</f>
        <v/>
      </c>
      <c r="BS5" s="43" t="str" cm="1">
        <f t="array" aca="1" ref="BS5" ca="1">IF(BS3=INDIRECT("'オーダーシート (AJAX BRAND)'!$C$"&amp;8+COUNTA($B$4:BS$4)), INDIRECT("'オーダーシート (AJAX BRAND)'!$D$"&amp;8+COUNTA($B$4:BS$4)), "")</f>
        <v/>
      </c>
      <c r="BT5" s="43" t="str" cm="1">
        <f t="array" aca="1" ref="BT5" ca="1">IF(BT3=INDIRECT("'オーダーシート (AJAX BRAND)'!$C$"&amp;8+COUNTA($B$4:BT$4)), INDIRECT("'オーダーシート (AJAX BRAND)'!$D$"&amp;8+COUNTA($B$4:BT$4)), "")</f>
        <v/>
      </c>
      <c r="BU5" s="44" t="str" cm="1">
        <f t="array" aca="1" ref="BU5" ca="1">IF(BU3=INDIRECT("'オーダーシート (AJAX BRAND)'!$C$"&amp;8+COUNTA($B$4:BU$4)), INDIRECT("'オーダーシート (AJAX BRAND)'!$D$"&amp;8+COUNTA($B$4:BU$4)), "")</f>
        <v/>
      </c>
      <c r="BV5" s="42" t="str" cm="1">
        <f t="array" aca="1" ref="BV5" ca="1">IF(BV3=INDIRECT("'オーダーシート (AJAX BRAND)'!$C$"&amp;8+COUNTA($B$4:BV$4)), INDIRECT("'オーダーシート (AJAX BRAND)'!$D$"&amp;8+COUNTA($B$4:BV$4)), "")</f>
        <v/>
      </c>
      <c r="BW5" s="43" t="str" cm="1">
        <f t="array" aca="1" ref="BW5" ca="1">IF(BW3=INDIRECT("'オーダーシート (AJAX BRAND)'!$C$"&amp;8+COUNTA($B$4:BW$4)), INDIRECT("'オーダーシート (AJAX BRAND)'!$D$"&amp;8+COUNTA($B$4:BW$4)), "")</f>
        <v/>
      </c>
      <c r="BX5" s="43" t="str" cm="1">
        <f t="array" aca="1" ref="BX5" ca="1">IF(BX3=INDIRECT("'オーダーシート (AJAX BRAND)'!$C$"&amp;8+COUNTA($B$4:BX$4)), INDIRECT("'オーダーシート (AJAX BRAND)'!$D$"&amp;8+COUNTA($B$4:BX$4)), "")</f>
        <v/>
      </c>
      <c r="BY5" s="43" t="str" cm="1">
        <f t="array" aca="1" ref="BY5" ca="1">IF(BY3=INDIRECT("'オーダーシート (AJAX BRAND)'!$C$"&amp;8+COUNTA($B$4:BY$4)), INDIRECT("'オーダーシート (AJAX BRAND)'!$D$"&amp;8+COUNTA($B$4:BY$4)), "")</f>
        <v/>
      </c>
      <c r="BZ5" s="43" t="str" cm="1">
        <f t="array" aca="1" ref="BZ5" ca="1">IF(BZ3=INDIRECT("'オーダーシート (AJAX BRAND)'!$C$"&amp;8+COUNTA($B$4:BZ$4)), INDIRECT("'オーダーシート (AJAX BRAND)'!$D$"&amp;8+COUNTA($B$4:BZ$4)), "")</f>
        <v/>
      </c>
      <c r="CA5" s="43" t="str" cm="1">
        <f t="array" aca="1" ref="CA5" ca="1">IF(CA3=INDIRECT("'オーダーシート (AJAX BRAND)'!$C$"&amp;8+COUNTA($B$4:CA$4)), INDIRECT("'オーダーシート (AJAX BRAND)'!$D$"&amp;8+COUNTA($B$4:CA$4)), "")</f>
        <v/>
      </c>
      <c r="CB5" s="43" t="str" cm="1">
        <f t="array" aca="1" ref="CB5" ca="1">IF(CB3=INDIRECT("'オーダーシート (AJAX BRAND)'!$C$"&amp;8+COUNTA($B$4:CB$4)), INDIRECT("'オーダーシート (AJAX BRAND)'!$D$"&amp;8+COUNTA($B$4:CB$4)), "")</f>
        <v/>
      </c>
      <c r="CC5" s="43" t="str" cm="1">
        <f t="array" aca="1" ref="CC5" ca="1">IF(CC3=INDIRECT("'オーダーシート (AJAX BRAND)'!$C$"&amp;8+COUNTA($B$4:CC$4)), INDIRECT("'オーダーシート (AJAX BRAND)'!$D$"&amp;8+COUNTA($B$4:CC$4)), "")</f>
        <v/>
      </c>
      <c r="CD5" s="43" t="str" cm="1">
        <f t="array" aca="1" ref="CD5" ca="1">IF(CD3=INDIRECT("'オーダーシート (AJAX BRAND)'!$C$"&amp;8+COUNTA($B$4:CD$4)), INDIRECT("'オーダーシート (AJAX BRAND)'!$D$"&amp;8+COUNTA($B$4:CD$4)), "")</f>
        <v/>
      </c>
      <c r="CE5" s="43" t="str" cm="1">
        <f t="array" aca="1" ref="CE5" ca="1">IF(CE3=INDIRECT("'オーダーシート (AJAX BRAND)'!$C$"&amp;8+COUNTA($B$4:CE$4)), INDIRECT("'オーダーシート (AJAX BRAND)'!$D$"&amp;8+COUNTA($B$4:CE$4)), "")</f>
        <v/>
      </c>
      <c r="CF5" s="43" t="str" cm="1">
        <f t="array" aca="1" ref="CF5" ca="1">IF(CF3=INDIRECT("'オーダーシート (AJAX BRAND)'!$C$"&amp;8+COUNTA($B$4:CF$4)), INDIRECT("'オーダーシート (AJAX BRAND)'!$D$"&amp;8+COUNTA($B$4:CF$4)), "")</f>
        <v/>
      </c>
      <c r="CG5" s="44" t="str" cm="1">
        <f t="array" aca="1" ref="CG5" ca="1">IF(CG3=INDIRECT("'オーダーシート (AJAX BRAND)'!$C$"&amp;8+COUNTA($B$4:CG$4)), INDIRECT("'オーダーシート (AJAX BRAND)'!$D$"&amp;8+COUNTA($B$4:CG$4)), "")</f>
        <v/>
      </c>
      <c r="CH5" s="42" t="str" cm="1">
        <f t="array" aca="1" ref="CH5" ca="1">IF(CH3=INDIRECT("'オーダーシート (AJAX BRAND)'!$C$"&amp;8+COUNTA($B$4:CH$4)), INDIRECT("'オーダーシート (AJAX BRAND)'!$D$"&amp;8+COUNTA($B$4:CH$4)), "")</f>
        <v/>
      </c>
      <c r="CI5" s="43" t="str" cm="1">
        <f t="array" aca="1" ref="CI5" ca="1">IF(CI3=INDIRECT("'オーダーシート (AJAX BRAND)'!$C$"&amp;8+COUNTA($B$4:CI$4)), INDIRECT("'オーダーシート (AJAX BRAND)'!$D$"&amp;8+COUNTA($B$4:CI$4)), "")</f>
        <v/>
      </c>
      <c r="CJ5" s="43" t="str" cm="1">
        <f t="array" aca="1" ref="CJ5" ca="1">IF(CJ3=INDIRECT("'オーダーシート (AJAX BRAND)'!$C$"&amp;8+COUNTA($B$4:CJ$4)), INDIRECT("'オーダーシート (AJAX BRAND)'!$D$"&amp;8+COUNTA($B$4:CJ$4)), "")</f>
        <v/>
      </c>
      <c r="CK5" s="43" t="str" cm="1">
        <f t="array" aca="1" ref="CK5" ca="1">IF(CK3=INDIRECT("'オーダーシート (AJAX BRAND)'!$C$"&amp;8+COUNTA($B$4:CK$4)), INDIRECT("'オーダーシート (AJAX BRAND)'!$D$"&amp;8+COUNTA($B$4:CK$4)), "")</f>
        <v/>
      </c>
      <c r="CL5" s="43" t="str" cm="1">
        <f t="array" aca="1" ref="CL5" ca="1">IF(CL3=INDIRECT("'オーダーシート (AJAX BRAND)'!$C$"&amp;8+COUNTA($B$4:CL$4)), INDIRECT("'オーダーシート (AJAX BRAND)'!$D$"&amp;8+COUNTA($B$4:CL$4)), "")</f>
        <v/>
      </c>
      <c r="CM5" s="43" t="str" cm="1">
        <f t="array" aca="1" ref="CM5" ca="1">IF(CM3=INDIRECT("'オーダーシート (AJAX BRAND)'!$C$"&amp;8+COUNTA($B$4:CM$4)), INDIRECT("'オーダーシート (AJAX BRAND)'!$D$"&amp;8+COUNTA($B$4:CM$4)), "")</f>
        <v/>
      </c>
      <c r="CN5" s="43" t="str" cm="1">
        <f t="array" aca="1" ref="CN5" ca="1">IF(CN3=INDIRECT("'オーダーシート (AJAX BRAND)'!$C$"&amp;8+COUNTA($B$4:CN$4)), INDIRECT("'オーダーシート (AJAX BRAND)'!$D$"&amp;8+COUNTA($B$4:CN$4)), "")</f>
        <v/>
      </c>
      <c r="CO5" s="43" t="str" cm="1">
        <f t="array" aca="1" ref="CO5" ca="1">IF(CO3=INDIRECT("'オーダーシート (AJAX BRAND)'!$C$"&amp;8+COUNTA($B$4:CO$4)), INDIRECT("'オーダーシート (AJAX BRAND)'!$D$"&amp;8+COUNTA($B$4:CO$4)), "")</f>
        <v/>
      </c>
      <c r="CP5" s="43" t="str" cm="1">
        <f t="array" aca="1" ref="CP5" ca="1">IF(CP3=INDIRECT("'オーダーシート (AJAX BRAND)'!$C$"&amp;8+COUNTA($B$4:CP$4)), INDIRECT("'オーダーシート (AJAX BRAND)'!$D$"&amp;8+COUNTA($B$4:CP$4)), "")</f>
        <v/>
      </c>
      <c r="CQ5" s="43" t="str" cm="1">
        <f t="array" aca="1" ref="CQ5" ca="1">IF(CQ3=INDIRECT("'オーダーシート (AJAX BRAND)'!$C$"&amp;8+COUNTA($B$4:CQ$4)), INDIRECT("'オーダーシート (AJAX BRAND)'!$D$"&amp;8+COUNTA($B$4:CQ$4)), "")</f>
        <v/>
      </c>
      <c r="CR5" s="43" t="str" cm="1">
        <f t="array" aca="1" ref="CR5" ca="1">IF(CR3=INDIRECT("'オーダーシート (AJAX BRAND)'!$C$"&amp;8+COUNTA($B$4:CR$4)), INDIRECT("'オーダーシート (AJAX BRAND)'!$D$"&amp;8+COUNTA($B$4:CR$4)), "")</f>
        <v/>
      </c>
      <c r="CS5" s="44" t="str" cm="1">
        <f t="array" aca="1" ref="CS5" ca="1">IF(CS3=INDIRECT("'オーダーシート (AJAX BRAND)'!$C$"&amp;8+COUNTA($B$4:CS$4)), INDIRECT("'オーダーシート (AJAX BRAND)'!$D$"&amp;8+COUNTA($B$4:CS$4)), "")</f>
        <v/>
      </c>
      <c r="CT5" s="42" t="str" cm="1">
        <f t="array" aca="1" ref="CT5" ca="1">IF(CT3=INDIRECT("'オーダーシート (AJAX BRAND)'!$C$"&amp;8+COUNTA($B$4:CT$4)), INDIRECT("'オーダーシート (AJAX BRAND)'!$D$"&amp;8+COUNTA($B$4:CT$4)), "")</f>
        <v/>
      </c>
      <c r="CU5" s="43" t="str" cm="1">
        <f t="array" aca="1" ref="CU5" ca="1">IF(CU3=INDIRECT("'オーダーシート (AJAX BRAND)'!$C$"&amp;8+COUNTA($B$4:CU$4)), INDIRECT("'オーダーシート (AJAX BRAND)'!$D$"&amp;8+COUNTA($B$4:CU$4)), "")</f>
        <v/>
      </c>
      <c r="CV5" s="43" t="str" cm="1">
        <f t="array" aca="1" ref="CV5" ca="1">IF(CV3=INDIRECT("'オーダーシート (AJAX BRAND)'!$C$"&amp;8+COUNTA($B$4:CV$4)), INDIRECT("'オーダーシート (AJAX BRAND)'!$D$"&amp;8+COUNTA($B$4:CV$4)), "")</f>
        <v/>
      </c>
      <c r="CW5" s="43" t="str" cm="1">
        <f t="array" aca="1" ref="CW5" ca="1">IF(CW3=INDIRECT("'オーダーシート (AJAX BRAND)'!$C$"&amp;8+COUNTA($B$4:CW$4)), INDIRECT("'オーダーシート (AJAX BRAND)'!$D$"&amp;8+COUNTA($B$4:CW$4)), "")</f>
        <v/>
      </c>
      <c r="CX5" s="43" t="str" cm="1">
        <f t="array" aca="1" ref="CX5" ca="1">IF(CX3=INDIRECT("'オーダーシート (AJAX BRAND)'!$C$"&amp;8+COUNTA($B$4:CX$4)), INDIRECT("'オーダーシート (AJAX BRAND)'!$D$"&amp;8+COUNTA($B$4:CX$4)), "")</f>
        <v/>
      </c>
      <c r="CY5" s="43" t="str" cm="1">
        <f t="array" aca="1" ref="CY5" ca="1">IF(CY3=INDIRECT("'オーダーシート (AJAX BRAND)'!$C$"&amp;8+COUNTA($B$4:CY$4)), INDIRECT("'オーダーシート (AJAX BRAND)'!$D$"&amp;8+COUNTA($B$4:CY$4)), "")</f>
        <v/>
      </c>
      <c r="CZ5" s="43" t="str" cm="1">
        <f t="array" aca="1" ref="CZ5" ca="1">IF(CZ3=INDIRECT("'オーダーシート (AJAX BRAND)'!$C$"&amp;8+COUNTA($B$4:CZ$4)), INDIRECT("'オーダーシート (AJAX BRAND)'!$D$"&amp;8+COUNTA($B$4:CZ$4)), "")</f>
        <v/>
      </c>
      <c r="DA5" s="43" t="str" cm="1">
        <f t="array" aca="1" ref="DA5" ca="1">IF(DA3=INDIRECT("'オーダーシート (AJAX BRAND)'!$C$"&amp;8+COUNTA($B$4:DA$4)), INDIRECT("'オーダーシート (AJAX BRAND)'!$D$"&amp;8+COUNTA($B$4:DA$4)), "")</f>
        <v/>
      </c>
      <c r="DB5" s="43" t="str" cm="1">
        <f t="array" aca="1" ref="DB5" ca="1">IF(DB3=INDIRECT("'オーダーシート (AJAX BRAND)'!$C$"&amp;8+COUNTA($B$4:DB$4)), INDIRECT("'オーダーシート (AJAX BRAND)'!$D$"&amp;8+COUNTA($B$4:DB$4)), "")</f>
        <v/>
      </c>
      <c r="DC5" s="43" t="str" cm="1">
        <f t="array" aca="1" ref="DC5" ca="1">IF(DC3=INDIRECT("'オーダーシート (AJAX BRAND)'!$C$"&amp;8+COUNTA($B$4:DC$4)), INDIRECT("'オーダーシート (AJAX BRAND)'!$D$"&amp;8+COUNTA($B$4:DC$4)), "")</f>
        <v/>
      </c>
      <c r="DD5" s="43" t="str" cm="1">
        <f t="array" aca="1" ref="DD5" ca="1">IF(DD3=INDIRECT("'オーダーシート (AJAX BRAND)'!$C$"&amp;8+COUNTA($B$4:DD$4)), INDIRECT("'オーダーシート (AJAX BRAND)'!$D$"&amp;8+COUNTA($B$4:DD$4)), "")</f>
        <v/>
      </c>
      <c r="DE5" s="44" t="str" cm="1">
        <f t="array" aca="1" ref="DE5" ca="1">IF(DE3=INDIRECT("'オーダーシート (AJAX BRAND)'!$C$"&amp;8+COUNTA($B$4:DE$4)), INDIRECT("'オーダーシート (AJAX BRAND)'!$D$"&amp;8+COUNTA($B$4:DE$4)), "")</f>
        <v/>
      </c>
      <c r="DF5" s="19">
        <f ca="1">SUM(B5:DE5)</f>
        <v>0</v>
      </c>
    </row>
  </sheetData>
  <sheetProtection algorithmName="SHA-512" hashValue="LNeyEcob3EE0jhK/HSSTad15jE6d/h2Px4EuNYcviMWiWwTxY+px/LogwGllzD38sNoHCXJVpyRHYzfMS7aQ3Q==" saltValue="USTpVGzzNwh38VlkPZncRw==" spinCount="100000" sheet="1" objects="1" scenarios="1"/>
  <mergeCells count="1">
    <mergeCell ref="A1:DF1"/>
  </mergeCells>
  <phoneticPr fontId="2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C9F72-3CD1-4DF1-A872-ED00F98D9F46}">
  <sheetPr>
    <tabColor rgb="FF7030A0"/>
  </sheetPr>
  <dimension ref="B1:AB13"/>
  <sheetViews>
    <sheetView showGridLines="0" zoomScaleNormal="100" workbookViewId="0"/>
  </sheetViews>
  <sheetFormatPr defaultColWidth="2.33203125" defaultRowHeight="16.5" x14ac:dyDescent="0.4"/>
  <cols>
    <col min="1" max="1" width="2.33203125" style="1"/>
    <col min="2" max="2" width="9.5546875" style="1" bestFit="1" customWidth="1"/>
    <col min="3" max="3" width="2.33203125" style="1"/>
    <col min="4" max="4" width="6.6640625" style="1" customWidth="1"/>
    <col min="5" max="5" width="2.33203125" style="1"/>
    <col min="6" max="6" width="6.6640625" style="1" customWidth="1"/>
    <col min="7" max="7" width="2.33203125" style="1"/>
    <col min="8" max="8" width="6.6640625" style="1" customWidth="1"/>
    <col min="9" max="9" width="2.33203125" style="1"/>
    <col min="10" max="10" width="6.6640625" style="1" customWidth="1"/>
    <col min="11" max="11" width="2.33203125" style="1"/>
    <col min="12" max="12" width="6.6640625" style="1" customWidth="1"/>
    <col min="13" max="13" width="2.33203125" style="1"/>
    <col min="14" max="14" width="6.6640625" style="1" customWidth="1"/>
    <col min="15" max="15" width="2.33203125" style="1"/>
    <col min="16" max="16" width="7.6640625" style="1" bestFit="1" customWidth="1"/>
    <col min="17" max="17" width="2.33203125" style="1"/>
    <col min="18" max="18" width="6.6640625" style="1" customWidth="1"/>
    <col min="19" max="19" width="2.33203125" style="1"/>
    <col min="20" max="20" width="6.6640625" style="1" customWidth="1"/>
    <col min="21" max="21" width="2.33203125" style="1"/>
    <col min="22" max="22" width="6.6640625" style="1" customWidth="1"/>
    <col min="23" max="23" width="2.33203125" style="1"/>
    <col min="24" max="24" width="6.6640625" style="1" customWidth="1"/>
    <col min="25" max="25" width="2.33203125" style="1"/>
    <col min="26" max="26" width="6.6640625" style="1" customWidth="1"/>
    <col min="27" max="27" width="2.33203125" style="1"/>
    <col min="28" max="28" width="6" style="1" customWidth="1"/>
    <col min="29" max="16384" width="2.33203125" style="1"/>
  </cols>
  <sheetData>
    <row r="1" spans="2:28" x14ac:dyDescent="0.4">
      <c r="B1" s="1" t="s">
        <v>2</v>
      </c>
      <c r="D1" s="1" t="s">
        <v>26</v>
      </c>
      <c r="F1" s="1" t="s">
        <v>26</v>
      </c>
      <c r="H1" s="1" t="s">
        <v>26</v>
      </c>
      <c r="J1" s="1" t="s">
        <v>26</v>
      </c>
      <c r="L1" s="1" t="s">
        <v>26</v>
      </c>
      <c r="N1" s="1" t="s">
        <v>104</v>
      </c>
      <c r="P1" s="1" t="s">
        <v>26</v>
      </c>
      <c r="R1" s="1" t="s">
        <v>26</v>
      </c>
      <c r="T1" s="1" t="s">
        <v>26</v>
      </c>
      <c r="V1" s="1" t="s">
        <v>26</v>
      </c>
      <c r="X1" s="1" t="s">
        <v>26</v>
      </c>
      <c r="Z1" s="1" t="s">
        <v>26</v>
      </c>
      <c r="AB1" s="1" t="s">
        <v>107</v>
      </c>
    </row>
    <row r="2" spans="2:28" x14ac:dyDescent="0.4">
      <c r="B2" s="23" t="s">
        <v>3</v>
      </c>
      <c r="D2" s="23">
        <v>140</v>
      </c>
      <c r="F2" s="23" t="s">
        <v>112</v>
      </c>
      <c r="H2" s="23" t="s">
        <v>114</v>
      </c>
      <c r="J2" s="23" t="s">
        <v>98</v>
      </c>
      <c r="L2" s="23" t="s">
        <v>99</v>
      </c>
      <c r="N2" s="23" t="s">
        <v>105</v>
      </c>
      <c r="P2" s="23" t="s">
        <v>108</v>
      </c>
      <c r="R2" s="23" t="s">
        <v>116</v>
      </c>
      <c r="T2" s="23">
        <v>130</v>
      </c>
      <c r="V2" s="23" t="s">
        <v>28</v>
      </c>
      <c r="X2" s="23">
        <v>110</v>
      </c>
      <c r="Z2" s="23">
        <v>110</v>
      </c>
      <c r="AB2" s="23">
        <v>1</v>
      </c>
    </row>
    <row r="3" spans="2:28" x14ac:dyDescent="0.4">
      <c r="B3" s="23" t="s">
        <v>4</v>
      </c>
      <c r="D3" s="23">
        <v>150</v>
      </c>
      <c r="F3" s="23" t="s">
        <v>113</v>
      </c>
      <c r="J3" s="23" t="s">
        <v>99</v>
      </c>
      <c r="N3" s="23" t="s">
        <v>106</v>
      </c>
      <c r="P3" s="23" t="s">
        <v>109</v>
      </c>
      <c r="R3" s="23" t="s">
        <v>118</v>
      </c>
      <c r="T3" s="23">
        <v>150</v>
      </c>
      <c r="V3" s="23" t="s">
        <v>29</v>
      </c>
      <c r="X3" s="23">
        <v>120</v>
      </c>
      <c r="Z3" s="23">
        <v>120</v>
      </c>
      <c r="AB3" s="23">
        <v>2</v>
      </c>
    </row>
    <row r="4" spans="2:28" x14ac:dyDescent="0.4">
      <c r="B4" s="23" t="s">
        <v>5</v>
      </c>
      <c r="D4" s="23">
        <v>160</v>
      </c>
      <c r="F4" s="23" t="s">
        <v>35</v>
      </c>
      <c r="R4" s="23" t="s">
        <v>120</v>
      </c>
      <c r="T4" s="23" t="s">
        <v>115</v>
      </c>
      <c r="V4" s="23" t="s">
        <v>30</v>
      </c>
      <c r="X4" s="23">
        <v>130</v>
      </c>
      <c r="Z4" s="23">
        <v>130</v>
      </c>
      <c r="AB4" s="23">
        <v>3</v>
      </c>
    </row>
    <row r="5" spans="2:28" x14ac:dyDescent="0.4">
      <c r="B5" s="23" t="s">
        <v>6</v>
      </c>
      <c r="D5" s="23" t="s">
        <v>28</v>
      </c>
      <c r="T5" s="23" t="s">
        <v>117</v>
      </c>
      <c r="V5" s="23" t="s">
        <v>121</v>
      </c>
      <c r="X5" s="23">
        <v>140</v>
      </c>
      <c r="Z5" s="23">
        <v>140</v>
      </c>
      <c r="AB5" s="23">
        <v>4</v>
      </c>
    </row>
    <row r="6" spans="2:28" x14ac:dyDescent="0.4">
      <c r="B6" s="23" t="s">
        <v>7</v>
      </c>
      <c r="D6" s="23" t="s">
        <v>29</v>
      </c>
      <c r="T6" s="23" t="s">
        <v>119</v>
      </c>
      <c r="Z6" s="23">
        <v>150</v>
      </c>
      <c r="AB6" s="23">
        <v>5</v>
      </c>
    </row>
    <row r="7" spans="2:28" x14ac:dyDescent="0.4">
      <c r="B7" s="23" t="s">
        <v>8</v>
      </c>
      <c r="D7" s="23" t="s">
        <v>30</v>
      </c>
      <c r="Z7" s="23">
        <v>160</v>
      </c>
      <c r="AB7" s="23">
        <v>6</v>
      </c>
    </row>
    <row r="8" spans="2:28" x14ac:dyDescent="0.4">
      <c r="B8" s="23" t="s">
        <v>9</v>
      </c>
      <c r="D8" s="23" t="s">
        <v>111</v>
      </c>
      <c r="Z8" s="23" t="s">
        <v>28</v>
      </c>
      <c r="AB8" s="23">
        <v>7</v>
      </c>
    </row>
    <row r="9" spans="2:28" x14ac:dyDescent="0.4">
      <c r="B9" s="23" t="s">
        <v>10</v>
      </c>
      <c r="Z9" s="23" t="s">
        <v>29</v>
      </c>
      <c r="AB9" s="23">
        <v>8</v>
      </c>
    </row>
    <row r="10" spans="2:28" x14ac:dyDescent="0.4">
      <c r="B10" s="23" t="s">
        <v>11</v>
      </c>
      <c r="Z10" s="23" t="s">
        <v>30</v>
      </c>
      <c r="AB10" s="23">
        <v>9</v>
      </c>
    </row>
    <row r="11" spans="2:28" x14ac:dyDescent="0.4">
      <c r="B11" s="23" t="s">
        <v>12</v>
      </c>
      <c r="Z11" s="23" t="s">
        <v>121</v>
      </c>
      <c r="AB11" s="23">
        <v>10</v>
      </c>
    </row>
    <row r="12" spans="2:28" x14ac:dyDescent="0.4">
      <c r="Z12" s="23" t="s">
        <v>134</v>
      </c>
    </row>
    <row r="13" spans="2:28" x14ac:dyDescent="0.4">
      <c r="Z13" s="23" t="s">
        <v>136</v>
      </c>
    </row>
  </sheetData>
  <phoneticPr fontId="2"/>
  <pageMargins left="0.7" right="0.7" top="0.75" bottom="0.75" header="0.3" footer="0.3"/>
  <pageSetup paperSize="9" orientation="portrait" horizontalDpi="0" verticalDpi="0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85CE6-4627-4ACF-AC6A-44A63CC9BA71}">
  <sheetPr>
    <tabColor theme="0" tint="-0.499984740745262"/>
  </sheetPr>
  <dimension ref="A1:I104"/>
  <sheetViews>
    <sheetView workbookViewId="0"/>
  </sheetViews>
  <sheetFormatPr defaultRowHeight="19.5" x14ac:dyDescent="0.4"/>
  <cols>
    <col min="8" max="8" width="44.21875" bestFit="1" customWidth="1"/>
    <col min="9" max="9" width="39.77734375" bestFit="1" customWidth="1"/>
  </cols>
  <sheetData>
    <row r="1" spans="1:9" x14ac:dyDescent="0.4">
      <c r="A1" t="s">
        <v>85</v>
      </c>
      <c r="H1" t="s">
        <v>67</v>
      </c>
      <c r="I1" t="s">
        <v>32</v>
      </c>
    </row>
    <row r="2" spans="1:9" x14ac:dyDescent="0.4">
      <c r="H2" t="s">
        <v>68</v>
      </c>
      <c r="I2" t="s">
        <v>33</v>
      </c>
    </row>
    <row r="3" spans="1:9" x14ac:dyDescent="0.4">
      <c r="H3" t="s">
        <v>69</v>
      </c>
      <c r="I3" t="s">
        <v>34</v>
      </c>
    </row>
    <row r="4" spans="1:9" x14ac:dyDescent="0.4">
      <c r="A4" t="s">
        <v>44</v>
      </c>
      <c r="H4" t="s">
        <v>92</v>
      </c>
      <c r="I4" t="s">
        <v>81</v>
      </c>
    </row>
    <row r="5" spans="1:9" x14ac:dyDescent="0.4">
      <c r="A5" t="s">
        <v>45</v>
      </c>
      <c r="H5" t="s">
        <v>93</v>
      </c>
      <c r="I5" t="s">
        <v>82</v>
      </c>
    </row>
    <row r="6" spans="1:9" x14ac:dyDescent="0.4">
      <c r="A6" t="s">
        <v>46</v>
      </c>
      <c r="H6" t="s">
        <v>94</v>
      </c>
      <c r="I6" t="s">
        <v>13</v>
      </c>
    </row>
    <row r="7" spans="1:9" x14ac:dyDescent="0.4">
      <c r="A7" t="s">
        <v>47</v>
      </c>
      <c r="H7" t="s">
        <v>95</v>
      </c>
      <c r="I7" t="s">
        <v>36</v>
      </c>
    </row>
    <row r="8" spans="1:9" x14ac:dyDescent="0.4">
      <c r="A8" t="s">
        <v>45</v>
      </c>
      <c r="H8" t="s">
        <v>96</v>
      </c>
      <c r="I8" t="s">
        <v>37</v>
      </c>
    </row>
    <row r="9" spans="1:9" x14ac:dyDescent="0.4">
      <c r="A9" t="s">
        <v>46</v>
      </c>
      <c r="H9" t="s">
        <v>97</v>
      </c>
      <c r="I9" t="s">
        <v>38</v>
      </c>
    </row>
    <row r="10" spans="1:9" x14ac:dyDescent="0.4">
      <c r="H10" t="s">
        <v>70</v>
      </c>
      <c r="I10" t="s">
        <v>39</v>
      </c>
    </row>
    <row r="11" spans="1:9" x14ac:dyDescent="0.4">
      <c r="A11" t="s">
        <v>48</v>
      </c>
      <c r="H11" t="s">
        <v>71</v>
      </c>
      <c r="I11" t="s">
        <v>40</v>
      </c>
    </row>
    <row r="12" spans="1:9" x14ac:dyDescent="0.4">
      <c r="A12" t="s">
        <v>49</v>
      </c>
      <c r="H12" t="s">
        <v>72</v>
      </c>
      <c r="I12" t="s">
        <v>41</v>
      </c>
    </row>
    <row r="13" spans="1:9" x14ac:dyDescent="0.4">
      <c r="A13" t="s">
        <v>46</v>
      </c>
      <c r="H13" t="s">
        <v>42</v>
      </c>
      <c r="I13" t="s">
        <v>42</v>
      </c>
    </row>
    <row r="14" spans="1:9" x14ac:dyDescent="0.4">
      <c r="H14" t="s">
        <v>73</v>
      </c>
      <c r="I14" t="s">
        <v>42</v>
      </c>
    </row>
    <row r="15" spans="1:9" x14ac:dyDescent="0.4">
      <c r="H15" t="s">
        <v>43</v>
      </c>
      <c r="I15" t="s">
        <v>43</v>
      </c>
    </row>
    <row r="16" spans="1:9" x14ac:dyDescent="0.4">
      <c r="I16" s="2" t="s">
        <v>14</v>
      </c>
    </row>
    <row r="17" spans="1:9" x14ac:dyDescent="0.4">
      <c r="A17" t="s">
        <v>86</v>
      </c>
      <c r="I17" s="2" t="s">
        <v>15</v>
      </c>
    </row>
    <row r="18" spans="1:9" x14ac:dyDescent="0.4">
      <c r="A18" t="s">
        <v>45</v>
      </c>
      <c r="H18" t="s">
        <v>74</v>
      </c>
      <c r="I18" t="s">
        <v>16</v>
      </c>
    </row>
    <row r="19" spans="1:9" x14ac:dyDescent="0.4">
      <c r="A19" t="s">
        <v>46</v>
      </c>
      <c r="H19" t="s">
        <v>75</v>
      </c>
      <c r="I19" t="s">
        <v>17</v>
      </c>
    </row>
    <row r="20" spans="1:9" x14ac:dyDescent="0.4">
      <c r="A20" t="s">
        <v>87</v>
      </c>
      <c r="H20" t="s">
        <v>76</v>
      </c>
      <c r="I20" t="s">
        <v>18</v>
      </c>
    </row>
    <row r="21" spans="1:9" x14ac:dyDescent="0.4">
      <c r="A21" t="s">
        <v>45</v>
      </c>
      <c r="H21" t="s">
        <v>77</v>
      </c>
      <c r="I21" t="s">
        <v>83</v>
      </c>
    </row>
    <row r="22" spans="1:9" x14ac:dyDescent="0.4">
      <c r="A22" t="s">
        <v>46</v>
      </c>
      <c r="H22" t="s">
        <v>78</v>
      </c>
      <c r="I22" t="s">
        <v>84</v>
      </c>
    </row>
    <row r="23" spans="1:9" x14ac:dyDescent="0.4">
      <c r="H23" t="s">
        <v>79</v>
      </c>
      <c r="I23" t="s">
        <v>19</v>
      </c>
    </row>
    <row r="24" spans="1:9" x14ac:dyDescent="0.4">
      <c r="A24" t="s">
        <v>88</v>
      </c>
      <c r="H24" t="s">
        <v>80</v>
      </c>
      <c r="I24" s="2" t="s">
        <v>20</v>
      </c>
    </row>
    <row r="25" spans="1:9" x14ac:dyDescent="0.4">
      <c r="A25" t="s">
        <v>49</v>
      </c>
      <c r="I25" s="2" t="s">
        <v>21</v>
      </c>
    </row>
    <row r="26" spans="1:9" x14ac:dyDescent="0.4">
      <c r="A26" t="s">
        <v>46</v>
      </c>
      <c r="I26" s="2" t="s">
        <v>22</v>
      </c>
    </row>
    <row r="27" spans="1:9" x14ac:dyDescent="0.4">
      <c r="H27" t="s">
        <v>23</v>
      </c>
      <c r="I27" t="s">
        <v>23</v>
      </c>
    </row>
    <row r="28" spans="1:9" x14ac:dyDescent="0.4">
      <c r="I28" t="s">
        <v>24</v>
      </c>
    </row>
    <row r="29" spans="1:9" x14ac:dyDescent="0.4">
      <c r="H29" t="s">
        <v>25</v>
      </c>
      <c r="I29" t="s">
        <v>25</v>
      </c>
    </row>
    <row r="30" spans="1:9" x14ac:dyDescent="0.4">
      <c r="A30" t="s">
        <v>89</v>
      </c>
    </row>
    <row r="31" spans="1:9" x14ac:dyDescent="0.4">
      <c r="A31" t="s">
        <v>45</v>
      </c>
    </row>
    <row r="32" spans="1:9" x14ac:dyDescent="0.4">
      <c r="A32" t="s">
        <v>46</v>
      </c>
    </row>
    <row r="34" spans="1:1" x14ac:dyDescent="0.4">
      <c r="A34" t="s">
        <v>90</v>
      </c>
    </row>
    <row r="35" spans="1:1" x14ac:dyDescent="0.4">
      <c r="A35" t="s">
        <v>45</v>
      </c>
    </row>
    <row r="36" spans="1:1" x14ac:dyDescent="0.4">
      <c r="A36" t="s">
        <v>46</v>
      </c>
    </row>
    <row r="38" spans="1:1" x14ac:dyDescent="0.4">
      <c r="A38" t="s">
        <v>91</v>
      </c>
    </row>
    <row r="39" spans="1:1" x14ac:dyDescent="0.4">
      <c r="A39" t="s">
        <v>49</v>
      </c>
    </row>
    <row r="40" spans="1:1" x14ac:dyDescent="0.4">
      <c r="A40" t="s">
        <v>46</v>
      </c>
    </row>
    <row r="44" spans="1:1" x14ac:dyDescent="0.4">
      <c r="A44" t="s">
        <v>50</v>
      </c>
    </row>
    <row r="45" spans="1:1" x14ac:dyDescent="0.4">
      <c r="A45" t="s">
        <v>45</v>
      </c>
    </row>
    <row r="46" spans="1:1" x14ac:dyDescent="0.4">
      <c r="A46" t="s">
        <v>46</v>
      </c>
    </row>
    <row r="48" spans="1:1" x14ac:dyDescent="0.4">
      <c r="A48" t="s">
        <v>51</v>
      </c>
    </row>
    <row r="49" spans="1:1" x14ac:dyDescent="0.4">
      <c r="A49" t="s">
        <v>45</v>
      </c>
    </row>
    <row r="50" spans="1:1" x14ac:dyDescent="0.4">
      <c r="A50" t="s">
        <v>46</v>
      </c>
    </row>
    <row r="52" spans="1:1" x14ac:dyDescent="0.4">
      <c r="A52" t="s">
        <v>52</v>
      </c>
    </row>
    <row r="53" spans="1:1" x14ac:dyDescent="0.4">
      <c r="A53" t="s">
        <v>49</v>
      </c>
    </row>
    <row r="54" spans="1:1" x14ac:dyDescent="0.4">
      <c r="A54" t="s">
        <v>46</v>
      </c>
    </row>
    <row r="58" spans="1:1" x14ac:dyDescent="0.4">
      <c r="A58" t="s">
        <v>53</v>
      </c>
    </row>
    <row r="59" spans="1:1" x14ac:dyDescent="0.4">
      <c r="A59" t="s">
        <v>45</v>
      </c>
    </row>
    <row r="60" spans="1:1" x14ac:dyDescent="0.4">
      <c r="A60" t="s">
        <v>46</v>
      </c>
    </row>
    <row r="61" spans="1:1" x14ac:dyDescent="0.4">
      <c r="A61" t="s">
        <v>54</v>
      </c>
    </row>
    <row r="62" spans="1:1" x14ac:dyDescent="0.4">
      <c r="A62" t="s">
        <v>45</v>
      </c>
    </row>
    <row r="63" spans="1:1" x14ac:dyDescent="0.4">
      <c r="A63" t="s">
        <v>46</v>
      </c>
    </row>
    <row r="65" spans="1:1" x14ac:dyDescent="0.4">
      <c r="A65" t="s">
        <v>55</v>
      </c>
    </row>
    <row r="66" spans="1:1" x14ac:dyDescent="0.4">
      <c r="A66" t="s">
        <v>45</v>
      </c>
    </row>
    <row r="67" spans="1:1" x14ac:dyDescent="0.4">
      <c r="A67" t="s">
        <v>46</v>
      </c>
    </row>
    <row r="69" spans="1:1" x14ac:dyDescent="0.4">
      <c r="A69" t="s">
        <v>56</v>
      </c>
    </row>
    <row r="70" spans="1:1" x14ac:dyDescent="0.4">
      <c r="A70" t="s">
        <v>45</v>
      </c>
    </row>
    <row r="71" spans="1:1" x14ac:dyDescent="0.4">
      <c r="A71" t="s">
        <v>46</v>
      </c>
    </row>
    <row r="73" spans="1:1" x14ac:dyDescent="0.4">
      <c r="A73" t="s">
        <v>57</v>
      </c>
    </row>
    <row r="74" spans="1:1" x14ac:dyDescent="0.4">
      <c r="A74" t="s">
        <v>45</v>
      </c>
    </row>
    <row r="75" spans="1:1" x14ac:dyDescent="0.4">
      <c r="A75" t="s">
        <v>46</v>
      </c>
    </row>
    <row r="77" spans="1:1" x14ac:dyDescent="0.4">
      <c r="A77" t="s">
        <v>58</v>
      </c>
    </row>
    <row r="78" spans="1:1" x14ac:dyDescent="0.4">
      <c r="A78" t="s">
        <v>45</v>
      </c>
    </row>
    <row r="79" spans="1:1" x14ac:dyDescent="0.4">
      <c r="A79" t="s">
        <v>46</v>
      </c>
    </row>
    <row r="81" spans="1:1" x14ac:dyDescent="0.4">
      <c r="A81" t="s">
        <v>59</v>
      </c>
    </row>
    <row r="82" spans="1:1" x14ac:dyDescent="0.4">
      <c r="A82" t="s">
        <v>45</v>
      </c>
    </row>
    <row r="83" spans="1:1" x14ac:dyDescent="0.4">
      <c r="A83" t="s">
        <v>46</v>
      </c>
    </row>
    <row r="85" spans="1:1" x14ac:dyDescent="0.4">
      <c r="A85" t="s">
        <v>60</v>
      </c>
    </row>
    <row r="86" spans="1:1" x14ac:dyDescent="0.4">
      <c r="A86" t="s">
        <v>45</v>
      </c>
    </row>
    <row r="87" spans="1:1" x14ac:dyDescent="0.4">
      <c r="A87" t="s">
        <v>46</v>
      </c>
    </row>
    <row r="89" spans="1:1" x14ac:dyDescent="0.4">
      <c r="A89" t="s">
        <v>61</v>
      </c>
    </row>
    <row r="90" spans="1:1" x14ac:dyDescent="0.4">
      <c r="A90" t="s">
        <v>45</v>
      </c>
    </row>
    <row r="91" spans="1:1" x14ac:dyDescent="0.4">
      <c r="A91" t="s">
        <v>46</v>
      </c>
    </row>
    <row r="95" spans="1:1" x14ac:dyDescent="0.4">
      <c r="A95" t="s">
        <v>62</v>
      </c>
    </row>
    <row r="96" spans="1:1" x14ac:dyDescent="0.4">
      <c r="A96" t="s">
        <v>45</v>
      </c>
    </row>
    <row r="97" spans="1:1" x14ac:dyDescent="0.4">
      <c r="A97" t="s">
        <v>46</v>
      </c>
    </row>
    <row r="98" spans="1:1" x14ac:dyDescent="0.4">
      <c r="A98" t="s">
        <v>63</v>
      </c>
    </row>
    <row r="99" spans="1:1" x14ac:dyDescent="0.4">
      <c r="A99" t="s">
        <v>30</v>
      </c>
    </row>
    <row r="100" spans="1:1" x14ac:dyDescent="0.4">
      <c r="A100" t="s">
        <v>46</v>
      </c>
    </row>
    <row r="102" spans="1:1" x14ac:dyDescent="0.4">
      <c r="A102" t="s">
        <v>64</v>
      </c>
    </row>
    <row r="103" spans="1:1" x14ac:dyDescent="0.4">
      <c r="A103" t="s">
        <v>65</v>
      </c>
    </row>
    <row r="104" spans="1:1" x14ac:dyDescent="0.4">
      <c r="A104" t="s">
        <v>66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オーダーシート (AJAX BRAND)</vt:lpstr>
      <vt:lpstr>オーダーリスト</vt:lpstr>
      <vt:lpstr>master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Tomoharu YOSHIZAWA</dc:creator>
  <cp:lastModifiedBy>Tomoharu YOSHIZAWA</cp:lastModifiedBy>
  <dcterms:created xsi:type="dcterms:W3CDTF">2023-04-05T10:23:46Z</dcterms:created>
  <dcterms:modified xsi:type="dcterms:W3CDTF">2024-10-29T11:59:26Z</dcterms:modified>
</cp:coreProperties>
</file>